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2"/>
  </bookViews>
  <sheets>
    <sheet name="２級" sheetId="1" r:id="rId1"/>
    <sheet name="準２級" sheetId="2" r:id="rId2"/>
    <sheet name="３・４級" sheetId="3" r:id="rId3"/>
  </sheets>
  <definedNames>
    <definedName name="_xlnm.Print_Area" localSheetId="0">'２級'!$A$1:$Z$21</definedName>
    <definedName name="_xlnm.Print_Area" localSheetId="2">'３・４級'!$A$1:$AB$21</definedName>
    <definedName name="_xlnm.Print_Area" localSheetId="1">'準２級'!$A$1:$AB$21</definedName>
  </definedNames>
  <calcPr fullCalcOnLoad="1"/>
</workbook>
</file>

<file path=xl/sharedStrings.xml><?xml version="1.0" encoding="utf-8"?>
<sst xmlns="http://schemas.openxmlformats.org/spreadsheetml/2006/main" count="121" uniqueCount="63">
  <si>
    <t>グ
レ
｜
ド
１</t>
  </si>
  <si>
    <t>step 1</t>
  </si>
  <si>
    <t>step 2</t>
  </si>
  <si>
    <t>2
漢字の読み
訓読み</t>
  </si>
  <si>
    <t>1
漢字の読み
音読み</t>
  </si>
  <si>
    <t>11
漢字の書き
音読み</t>
  </si>
  <si>
    <t>12
漢字の書き
訓読み</t>
  </si>
  <si>
    <t>3
同音・同訓
異字</t>
  </si>
  <si>
    <t xml:space="preserve">4
漢字の識別
</t>
  </si>
  <si>
    <t xml:space="preserve">5
熟語の構成
</t>
  </si>
  <si>
    <t>グ
レ
｜
ド
２</t>
  </si>
  <si>
    <t>グ
レ
｜
ド
３</t>
  </si>
  <si>
    <t>グ
レ
｜
ド
４</t>
  </si>
  <si>
    <t>合計点</t>
  </si>
  <si>
    <t>●ドリル●</t>
  </si>
  <si>
    <t>●模擬テスト●</t>
  </si>
  <si>
    <t>平均点</t>
  </si>
  <si>
    <t>7
対義語・
類義語</t>
  </si>
  <si>
    <t>8
漢字と
送りがな</t>
  </si>
  <si>
    <t xml:space="preserve">9
四字熟語
</t>
  </si>
  <si>
    <t xml:space="preserve">10
誤字訂正
</t>
  </si>
  <si>
    <t>グ
レ
｜
ド
２</t>
  </si>
  <si>
    <t>グ
レ
｜
ド
３</t>
  </si>
  <si>
    <t>グ
レ
｜
ド
４</t>
  </si>
  <si>
    <t>●ドリル●</t>
  </si>
  <si>
    <t>7
対義語・
類義語</t>
  </si>
  <si>
    <t>8
漢字と
送りがな</t>
  </si>
  <si>
    <t xml:space="preserve">9
四字熟語
</t>
  </si>
  <si>
    <t xml:space="preserve">10
誤字訂正
</t>
  </si>
  <si>
    <t>グ
レ
｜
ド
１</t>
  </si>
  <si>
    <t xml:space="preserve">6
漢字の識別
</t>
  </si>
  <si>
    <t>4
同音・同訓
異字</t>
  </si>
  <si>
    <t>7
同音・同訓
異字</t>
  </si>
  <si>
    <t>6
対義語・
類義語</t>
  </si>
  <si>
    <t>9
漢字と
送りがな</t>
  </si>
  <si>
    <t xml:space="preserve">5
四字熟語
</t>
  </si>
  <si>
    <t xml:space="preserve">8
誤字訂正
</t>
  </si>
  <si>
    <t>10
漢字の書き
音読み</t>
  </si>
  <si>
    <t>11
漢字の書き
訓読み</t>
  </si>
  <si>
    <t xml:space="preserve">3
漢字の部首
</t>
  </si>
  <si>
    <t xml:space="preserve">4
熟語の構成
</t>
  </si>
  <si>
    <t xml:space="preserve">1
漢字の読み
</t>
  </si>
  <si>
    <t xml:space="preserve">2
漢字の部首
</t>
  </si>
  <si>
    <t xml:space="preserve">5
漢字の識別
</t>
  </si>
  <si>
    <t>6
対義語・
類義語</t>
  </si>
  <si>
    <t>7
漢字と
送りがな</t>
  </si>
  <si>
    <t xml:space="preserve">8
四字熟語
</t>
  </si>
  <si>
    <t xml:space="preserve">9
誤字訂正
</t>
  </si>
  <si>
    <t xml:space="preserve">6
漢字の部首
</t>
  </si>
  <si>
    <t xml:space="preserve">10
漢字の書き
</t>
  </si>
  <si>
    <t>2
同音・同訓
異字</t>
  </si>
  <si>
    <t xml:space="preserve">3
漢字の識別
</t>
  </si>
  <si>
    <t xml:space="preserve">5
漢字の部首
</t>
  </si>
  <si>
    <t xml:space="preserve">3
熟語の構成
</t>
  </si>
  <si>
    <t xml:space="preserve">4
四字熟語
</t>
  </si>
  <si>
    <t>5
対義語・
類義語</t>
  </si>
  <si>
    <t>6
同音・同訓
異字</t>
  </si>
  <si>
    <t xml:space="preserve">7
誤字訂正
</t>
  </si>
  <si>
    <t>8
漢字と
送りがな</t>
  </si>
  <si>
    <t xml:space="preserve">9
漢字の書き
</t>
  </si>
  <si>
    <t>5分間集中 ステップアップドリル　漢字検定 3・4級　　＜得点自動集計シート＞</t>
  </si>
  <si>
    <t>5分間集中 ステップアップドリル　漢字検定 準2級　　＜得点自動集計シート＞</t>
  </si>
  <si>
    <t>5分間集中 ステップアップドリル　漢字検定 2級　　＜得点自動集計シート＞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</si>
</sst>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/&quot;#"/>
    <numFmt numFmtId="177" formatCode="0_ "/>
    <numFmt numFmtId="178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double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double"/>
    </border>
    <border>
      <left>
        <color indexed="63"/>
      </left>
      <right style="thin"/>
      <top style="thin">
        <color indexed="9"/>
      </top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 hidden="1"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7" xfId="0" applyNumberFormat="1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 horizontal="right"/>
      <protection/>
    </xf>
    <xf numFmtId="176" fontId="0" fillId="0" borderId="5" xfId="0" applyNumberFormat="1" applyBorder="1" applyAlignment="1" applyProtection="1">
      <alignment horizontal="right"/>
      <protection/>
    </xf>
    <xf numFmtId="176" fontId="0" fillId="0" borderId="5" xfId="0" applyNumberForma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78" fontId="2" fillId="0" borderId="10" xfId="0" applyNumberFormat="1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78" fontId="2" fillId="0" borderId="10" xfId="0" applyNumberFormat="1" applyFont="1" applyFill="1" applyBorder="1" applyAlignment="1" applyProtection="1">
      <alignment horizontal="center"/>
      <protection/>
    </xf>
    <xf numFmtId="177" fontId="2" fillId="0" borderId="11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177" fontId="2" fillId="0" borderId="8" xfId="0" applyNumberFormat="1" applyFont="1" applyBorder="1" applyAlignment="1" applyProtection="1">
      <alignment horizontal="center"/>
      <protection locked="0"/>
    </xf>
    <xf numFmtId="177" fontId="2" fillId="0" borderId="9" xfId="0" applyNumberFormat="1" applyFont="1" applyBorder="1" applyAlignment="1" applyProtection="1">
      <alignment horizontal="center"/>
      <protection locked="0"/>
    </xf>
    <xf numFmtId="177" fontId="2" fillId="0" borderId="8" xfId="0" applyNumberFormat="1" applyFont="1" applyFill="1" applyBorder="1" applyAlignment="1" applyProtection="1">
      <alignment horizontal="center"/>
      <protection locked="0"/>
    </xf>
    <xf numFmtId="177" fontId="2" fillId="0" borderId="9" xfId="0" applyNumberFormat="1" applyFont="1" applyFill="1" applyBorder="1" applyAlignment="1" applyProtection="1">
      <alignment horizontal="center"/>
      <protection locked="0"/>
    </xf>
    <xf numFmtId="178" fontId="2" fillId="0" borderId="13" xfId="0" applyNumberFormat="1" applyFont="1" applyBorder="1" applyAlignment="1">
      <alignment horizontal="center"/>
    </xf>
    <xf numFmtId="177" fontId="2" fillId="0" borderId="8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4" borderId="14" xfId="0" applyFont="1" applyFill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26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zoomScale="70" zoomScaleNormal="70" workbookViewId="0" topLeftCell="A1">
      <selection activeCell="A21" sqref="A21:B21"/>
    </sheetView>
  </sheetViews>
  <sheetFormatPr defaultColWidth="9.00390625" defaultRowHeight="13.5"/>
  <cols>
    <col min="1" max="1" width="4.375" style="1" customWidth="1"/>
    <col min="2" max="2" width="5.625" style="1" customWidth="1"/>
    <col min="3" max="3" width="6.625" style="1" customWidth="1"/>
    <col min="4" max="4" width="5.00390625" style="1" bestFit="1" customWidth="1"/>
    <col min="5" max="5" width="6.625" style="1" customWidth="1"/>
    <col min="6" max="6" width="5.00390625" style="1" customWidth="1"/>
    <col min="7" max="7" width="6.625" style="1" customWidth="1"/>
    <col min="8" max="8" width="5.00390625" style="1" bestFit="1" customWidth="1"/>
    <col min="9" max="9" width="6.625" style="1" customWidth="1"/>
    <col min="10" max="10" width="5.00390625" style="1" bestFit="1" customWidth="1"/>
    <col min="11" max="11" width="6.625" style="1" customWidth="1"/>
    <col min="12" max="12" width="5.00390625" style="1" bestFit="1" customWidth="1"/>
    <col min="13" max="13" width="6.625" style="1" customWidth="1"/>
    <col min="14" max="14" width="5.00390625" style="1" bestFit="1" customWidth="1"/>
    <col min="15" max="15" width="6.625" style="1" customWidth="1"/>
    <col min="16" max="16" width="5.00390625" style="1" bestFit="1" customWidth="1"/>
    <col min="17" max="17" width="6.625" style="1" customWidth="1"/>
    <col min="18" max="18" width="5.00390625" style="1" bestFit="1" customWidth="1"/>
    <col min="19" max="19" width="6.625" style="1" customWidth="1"/>
    <col min="20" max="20" width="5.00390625" style="1" bestFit="1" customWidth="1"/>
    <col min="21" max="21" width="6.625" style="1" customWidth="1"/>
    <col min="22" max="22" width="4.875" style="1" customWidth="1"/>
    <col min="23" max="23" width="6.625" style="1" customWidth="1"/>
    <col min="24" max="24" width="5.00390625" style="1" bestFit="1" customWidth="1"/>
    <col min="25" max="25" width="6.625" style="1" customWidth="1"/>
    <col min="26" max="26" width="5.00390625" style="1" customWidth="1"/>
    <col min="27" max="27" width="6.625" style="1" customWidth="1"/>
  </cols>
  <sheetData>
    <row r="1" ht="14.25">
      <c r="A1" s="2" t="s">
        <v>62</v>
      </c>
    </row>
    <row r="2" ht="6" customHeight="1">
      <c r="A2" s="3"/>
    </row>
    <row r="3" ht="17.25">
      <c r="A3" s="4" t="s">
        <v>24</v>
      </c>
    </row>
    <row r="4" spans="1:26" s="5" customFormat="1" ht="64.5" customHeight="1">
      <c r="A4" s="64"/>
      <c r="B4" s="64"/>
      <c r="C4" s="62" t="s">
        <v>4</v>
      </c>
      <c r="D4" s="63"/>
      <c r="E4" s="62" t="s">
        <v>3</v>
      </c>
      <c r="F4" s="63"/>
      <c r="G4" s="62" t="s">
        <v>39</v>
      </c>
      <c r="H4" s="63"/>
      <c r="I4" s="62" t="s">
        <v>40</v>
      </c>
      <c r="J4" s="63"/>
      <c r="K4" s="62" t="s">
        <v>35</v>
      </c>
      <c r="L4" s="63"/>
      <c r="M4" s="62" t="s">
        <v>33</v>
      </c>
      <c r="N4" s="63"/>
      <c r="O4" s="62" t="s">
        <v>32</v>
      </c>
      <c r="P4" s="63"/>
      <c r="Q4" s="62" t="s">
        <v>36</v>
      </c>
      <c r="R4" s="63"/>
      <c r="S4" s="62" t="s">
        <v>34</v>
      </c>
      <c r="T4" s="63"/>
      <c r="U4" s="62" t="s">
        <v>37</v>
      </c>
      <c r="V4" s="63"/>
      <c r="W4" s="62" t="s">
        <v>38</v>
      </c>
      <c r="X4" s="63"/>
      <c r="Y4" s="67" t="s">
        <v>13</v>
      </c>
      <c r="Z4" s="68"/>
    </row>
    <row r="5" spans="1:26" ht="30" customHeight="1">
      <c r="A5" s="54" t="s">
        <v>29</v>
      </c>
      <c r="B5" s="45" t="s">
        <v>1</v>
      </c>
      <c r="C5" s="30">
        <v>12</v>
      </c>
      <c r="D5" s="21">
        <v>15</v>
      </c>
      <c r="E5" s="30">
        <v>12</v>
      </c>
      <c r="F5" s="21">
        <v>15</v>
      </c>
      <c r="G5" s="30">
        <v>8</v>
      </c>
      <c r="H5" s="21">
        <v>10</v>
      </c>
      <c r="I5" s="30">
        <v>16</v>
      </c>
      <c r="J5" s="21">
        <v>20</v>
      </c>
      <c r="K5" s="30">
        <v>24</v>
      </c>
      <c r="L5" s="21">
        <v>30</v>
      </c>
      <c r="M5" s="30">
        <v>16</v>
      </c>
      <c r="N5" s="21">
        <v>20</v>
      </c>
      <c r="O5" s="30">
        <v>16</v>
      </c>
      <c r="P5" s="21">
        <v>20</v>
      </c>
      <c r="Q5" s="30">
        <v>8</v>
      </c>
      <c r="R5" s="21">
        <v>10</v>
      </c>
      <c r="S5" s="30">
        <v>16</v>
      </c>
      <c r="T5" s="21">
        <v>20</v>
      </c>
      <c r="U5" s="30">
        <v>16</v>
      </c>
      <c r="V5" s="21">
        <v>20</v>
      </c>
      <c r="W5" s="30">
        <v>16</v>
      </c>
      <c r="X5" s="21">
        <v>20</v>
      </c>
      <c r="Y5" s="43">
        <f>IF(COUNTA(C5,E5,G5,I5,K5,M5,O5,Q5,S5,U5,W5)&gt;0,C5+E5+G5+I5+K5+M5+O5+Q5+S5+U5+W5,"")</f>
        <v>160</v>
      </c>
      <c r="Z5" s="21">
        <f>D5+F5+H5+J5+L5+N5+P5+R5+T5+V5+X5</f>
        <v>200</v>
      </c>
    </row>
    <row r="6" spans="1:26" ht="30" customHeight="1">
      <c r="A6" s="55"/>
      <c r="B6" s="46" t="s">
        <v>2</v>
      </c>
      <c r="C6" s="30">
        <v>11</v>
      </c>
      <c r="D6" s="21">
        <v>15</v>
      </c>
      <c r="E6" s="30">
        <v>11</v>
      </c>
      <c r="F6" s="21">
        <v>15</v>
      </c>
      <c r="G6" s="30">
        <v>4</v>
      </c>
      <c r="H6" s="21">
        <v>10</v>
      </c>
      <c r="I6" s="30">
        <v>15</v>
      </c>
      <c r="J6" s="21">
        <v>20</v>
      </c>
      <c r="K6" s="30">
        <v>23</v>
      </c>
      <c r="L6" s="21">
        <v>30</v>
      </c>
      <c r="M6" s="30">
        <v>15</v>
      </c>
      <c r="N6" s="21">
        <v>20</v>
      </c>
      <c r="O6" s="30">
        <v>15</v>
      </c>
      <c r="P6" s="21">
        <v>20</v>
      </c>
      <c r="Q6" s="30">
        <v>7</v>
      </c>
      <c r="R6" s="21">
        <v>10</v>
      </c>
      <c r="S6" s="30">
        <v>14</v>
      </c>
      <c r="T6" s="21">
        <v>20</v>
      </c>
      <c r="U6" s="30">
        <v>15</v>
      </c>
      <c r="V6" s="21">
        <v>20</v>
      </c>
      <c r="W6" s="30">
        <v>15</v>
      </c>
      <c r="X6" s="21">
        <v>20</v>
      </c>
      <c r="Y6" s="43">
        <f aca="true" t="shared" si="0" ref="Y6:Y12">IF(COUNTA(C6,E6,G6,I6,K6,M6,O6,Q6,S6,U6,W6)&gt;0,C6+E6+G6+I6+K6+M6+O6+Q6+S6+U6+W6,"")</f>
        <v>145</v>
      </c>
      <c r="Z6" s="21">
        <f aca="true" t="shared" si="1" ref="Z6:Z13">D6+F6+H6+J6+L6+N6+P6+R6+T6+V6+X6</f>
        <v>200</v>
      </c>
    </row>
    <row r="7" spans="1:26" ht="30" customHeight="1">
      <c r="A7" s="55" t="s">
        <v>21</v>
      </c>
      <c r="B7" s="46" t="s">
        <v>1</v>
      </c>
      <c r="C7" s="30">
        <v>12</v>
      </c>
      <c r="D7" s="21">
        <v>15</v>
      </c>
      <c r="E7" s="30">
        <v>12</v>
      </c>
      <c r="F7" s="21">
        <v>15</v>
      </c>
      <c r="G7" s="30">
        <v>8</v>
      </c>
      <c r="H7" s="21">
        <v>10</v>
      </c>
      <c r="I7" s="30">
        <v>16</v>
      </c>
      <c r="J7" s="21">
        <v>20</v>
      </c>
      <c r="K7" s="30">
        <v>24</v>
      </c>
      <c r="L7" s="21">
        <v>30</v>
      </c>
      <c r="M7" s="30">
        <v>16</v>
      </c>
      <c r="N7" s="21">
        <v>20</v>
      </c>
      <c r="O7" s="30">
        <v>16</v>
      </c>
      <c r="P7" s="21">
        <v>20</v>
      </c>
      <c r="Q7" s="30">
        <v>8</v>
      </c>
      <c r="R7" s="21">
        <v>10</v>
      </c>
      <c r="S7" s="30">
        <v>16</v>
      </c>
      <c r="T7" s="21">
        <v>20</v>
      </c>
      <c r="U7" s="30">
        <v>16</v>
      </c>
      <c r="V7" s="21">
        <v>20</v>
      </c>
      <c r="W7" s="30">
        <v>16</v>
      </c>
      <c r="X7" s="21">
        <v>20</v>
      </c>
      <c r="Y7" s="43">
        <f t="shared" si="0"/>
        <v>160</v>
      </c>
      <c r="Z7" s="21">
        <f t="shared" si="1"/>
        <v>200</v>
      </c>
    </row>
    <row r="8" spans="1:26" ht="30" customHeight="1">
      <c r="A8" s="55"/>
      <c r="B8" s="46" t="s">
        <v>2</v>
      </c>
      <c r="C8" s="30">
        <v>11</v>
      </c>
      <c r="D8" s="21">
        <v>15</v>
      </c>
      <c r="E8" s="30">
        <v>11</v>
      </c>
      <c r="F8" s="21">
        <v>15</v>
      </c>
      <c r="G8" s="30">
        <v>7</v>
      </c>
      <c r="H8" s="21">
        <v>10</v>
      </c>
      <c r="I8" s="30">
        <v>15</v>
      </c>
      <c r="J8" s="21">
        <v>20</v>
      </c>
      <c r="K8" s="30">
        <v>23</v>
      </c>
      <c r="L8" s="21">
        <v>30</v>
      </c>
      <c r="M8" s="30">
        <v>15</v>
      </c>
      <c r="N8" s="21">
        <v>20</v>
      </c>
      <c r="O8" s="30">
        <v>15</v>
      </c>
      <c r="P8" s="21">
        <v>20</v>
      </c>
      <c r="Q8" s="30">
        <v>7</v>
      </c>
      <c r="R8" s="21">
        <v>10</v>
      </c>
      <c r="S8" s="30">
        <v>15</v>
      </c>
      <c r="T8" s="21">
        <v>20</v>
      </c>
      <c r="U8" s="30">
        <v>15</v>
      </c>
      <c r="V8" s="21">
        <v>20</v>
      </c>
      <c r="W8" s="30">
        <v>15</v>
      </c>
      <c r="X8" s="21">
        <v>20</v>
      </c>
      <c r="Y8" s="43">
        <f t="shared" si="0"/>
        <v>149</v>
      </c>
      <c r="Z8" s="21">
        <f t="shared" si="1"/>
        <v>200</v>
      </c>
    </row>
    <row r="9" spans="1:26" ht="30" customHeight="1">
      <c r="A9" s="55" t="s">
        <v>22</v>
      </c>
      <c r="B9" s="46" t="s">
        <v>1</v>
      </c>
      <c r="C9" s="30">
        <v>12</v>
      </c>
      <c r="D9" s="21">
        <v>15</v>
      </c>
      <c r="E9" s="30">
        <v>12</v>
      </c>
      <c r="F9" s="21">
        <v>15</v>
      </c>
      <c r="G9" s="30">
        <v>8</v>
      </c>
      <c r="H9" s="21">
        <v>10</v>
      </c>
      <c r="I9" s="30">
        <v>16</v>
      </c>
      <c r="J9" s="21">
        <v>20</v>
      </c>
      <c r="K9" s="30">
        <v>24</v>
      </c>
      <c r="L9" s="21">
        <v>30</v>
      </c>
      <c r="M9" s="30">
        <v>16</v>
      </c>
      <c r="N9" s="21">
        <v>20</v>
      </c>
      <c r="O9" s="30">
        <v>16</v>
      </c>
      <c r="P9" s="21">
        <v>20</v>
      </c>
      <c r="Q9" s="30">
        <v>8</v>
      </c>
      <c r="R9" s="21">
        <v>10</v>
      </c>
      <c r="S9" s="30">
        <v>16</v>
      </c>
      <c r="T9" s="21">
        <v>20</v>
      </c>
      <c r="U9" s="30">
        <v>16</v>
      </c>
      <c r="V9" s="21">
        <v>20</v>
      </c>
      <c r="W9" s="30">
        <v>16</v>
      </c>
      <c r="X9" s="21">
        <v>20</v>
      </c>
      <c r="Y9" s="43">
        <f t="shared" si="0"/>
        <v>160</v>
      </c>
      <c r="Z9" s="21">
        <f t="shared" si="1"/>
        <v>200</v>
      </c>
    </row>
    <row r="10" spans="1:26" ht="30" customHeight="1">
      <c r="A10" s="55"/>
      <c r="B10" s="46" t="s">
        <v>2</v>
      </c>
      <c r="C10" s="30">
        <v>11</v>
      </c>
      <c r="D10" s="21">
        <v>15</v>
      </c>
      <c r="E10" s="30">
        <v>11</v>
      </c>
      <c r="F10" s="21">
        <v>15</v>
      </c>
      <c r="G10" s="30">
        <v>7</v>
      </c>
      <c r="H10" s="21">
        <v>10</v>
      </c>
      <c r="I10" s="30">
        <v>15</v>
      </c>
      <c r="J10" s="21">
        <v>20</v>
      </c>
      <c r="K10" s="30">
        <v>23</v>
      </c>
      <c r="L10" s="21">
        <v>30</v>
      </c>
      <c r="M10" s="30">
        <v>15</v>
      </c>
      <c r="N10" s="21">
        <v>20</v>
      </c>
      <c r="O10" s="30">
        <v>15</v>
      </c>
      <c r="P10" s="21">
        <v>20</v>
      </c>
      <c r="Q10" s="30">
        <v>7</v>
      </c>
      <c r="R10" s="21">
        <v>10</v>
      </c>
      <c r="S10" s="30">
        <v>15</v>
      </c>
      <c r="T10" s="21">
        <v>20</v>
      </c>
      <c r="U10" s="30">
        <v>15</v>
      </c>
      <c r="V10" s="21">
        <v>20</v>
      </c>
      <c r="W10" s="30">
        <v>15</v>
      </c>
      <c r="X10" s="21">
        <v>20</v>
      </c>
      <c r="Y10" s="43">
        <f t="shared" si="0"/>
        <v>149</v>
      </c>
      <c r="Z10" s="21">
        <f t="shared" si="1"/>
        <v>200</v>
      </c>
    </row>
    <row r="11" spans="1:26" ht="30" customHeight="1">
      <c r="A11" s="55" t="s">
        <v>23</v>
      </c>
      <c r="B11" s="46" t="s">
        <v>1</v>
      </c>
      <c r="C11" s="30">
        <v>12</v>
      </c>
      <c r="D11" s="21">
        <v>15</v>
      </c>
      <c r="E11" s="30">
        <v>12</v>
      </c>
      <c r="F11" s="21">
        <v>15</v>
      </c>
      <c r="G11" s="30">
        <v>8</v>
      </c>
      <c r="H11" s="21">
        <v>10</v>
      </c>
      <c r="I11" s="30">
        <v>16</v>
      </c>
      <c r="J11" s="21">
        <v>20</v>
      </c>
      <c r="K11" s="30">
        <v>24</v>
      </c>
      <c r="L11" s="21">
        <v>30</v>
      </c>
      <c r="M11" s="30">
        <v>16</v>
      </c>
      <c r="N11" s="21">
        <v>20</v>
      </c>
      <c r="O11" s="30">
        <v>16</v>
      </c>
      <c r="P11" s="21">
        <v>20</v>
      </c>
      <c r="Q11" s="30">
        <v>8</v>
      </c>
      <c r="R11" s="21">
        <v>10</v>
      </c>
      <c r="S11" s="30">
        <v>15</v>
      </c>
      <c r="T11" s="21">
        <v>20</v>
      </c>
      <c r="U11" s="30">
        <v>16</v>
      </c>
      <c r="V11" s="21">
        <v>20</v>
      </c>
      <c r="W11" s="30">
        <v>16</v>
      </c>
      <c r="X11" s="21">
        <v>20</v>
      </c>
      <c r="Y11" s="43">
        <f t="shared" si="0"/>
        <v>159</v>
      </c>
      <c r="Z11" s="21">
        <f t="shared" si="1"/>
        <v>200</v>
      </c>
    </row>
    <row r="12" spans="1:26" ht="30" customHeight="1" thickBot="1">
      <c r="A12" s="56"/>
      <c r="B12" s="47" t="s">
        <v>2</v>
      </c>
      <c r="C12" s="31">
        <v>11</v>
      </c>
      <c r="D12" s="24">
        <v>15</v>
      </c>
      <c r="E12" s="31">
        <v>11</v>
      </c>
      <c r="F12" s="24">
        <v>15</v>
      </c>
      <c r="G12" s="31">
        <v>7</v>
      </c>
      <c r="H12" s="24">
        <v>10</v>
      </c>
      <c r="I12" s="31">
        <v>15</v>
      </c>
      <c r="J12" s="24">
        <v>20</v>
      </c>
      <c r="K12" s="31">
        <v>23</v>
      </c>
      <c r="L12" s="24">
        <v>30</v>
      </c>
      <c r="M12" s="31">
        <v>15</v>
      </c>
      <c r="N12" s="24">
        <v>20</v>
      </c>
      <c r="O12" s="31">
        <v>11</v>
      </c>
      <c r="P12" s="24">
        <v>20</v>
      </c>
      <c r="Q12" s="31">
        <v>7</v>
      </c>
      <c r="R12" s="24">
        <v>10</v>
      </c>
      <c r="S12" s="31">
        <v>15</v>
      </c>
      <c r="T12" s="24">
        <v>20</v>
      </c>
      <c r="U12" s="31">
        <v>15</v>
      </c>
      <c r="V12" s="24">
        <v>20</v>
      </c>
      <c r="W12" s="31">
        <v>15</v>
      </c>
      <c r="X12" s="24">
        <v>20</v>
      </c>
      <c r="Y12" s="44">
        <f t="shared" si="0"/>
        <v>145</v>
      </c>
      <c r="Z12" s="22">
        <f t="shared" si="1"/>
        <v>200</v>
      </c>
    </row>
    <row r="13" spans="1:26" ht="30" customHeight="1" thickBot="1" thickTop="1">
      <c r="A13" s="52" t="s">
        <v>16</v>
      </c>
      <c r="B13" s="53"/>
      <c r="C13" s="32">
        <f>IF(ISERROR(SUM(C5:C12)/COUNTA(C5:C12)),"",SUM(C5:C12)/COUNTA(C5:C12))</f>
        <v>11.5</v>
      </c>
      <c r="D13" s="25">
        <v>15</v>
      </c>
      <c r="E13" s="29">
        <f>IF(ISERROR(SUM(E5:E12)/COUNTA(E5:E12)),"",SUM(E5:E12)/COUNTA(E5:E12))</f>
        <v>11.5</v>
      </c>
      <c r="F13" s="25">
        <v>15</v>
      </c>
      <c r="G13" s="29">
        <f>IF(ISERROR(SUM(G5:G12)/COUNTA(G5:G12)),"",SUM(G5:G12)/COUNTA(G5:G12))</f>
        <v>7.125</v>
      </c>
      <c r="H13" s="25">
        <v>10</v>
      </c>
      <c r="I13" s="29">
        <f>IF(ISERROR(SUM(I5:I12)/COUNTA(I5:I12)),"",SUM(I5:I12)/COUNTA(I5:I12))</f>
        <v>15.5</v>
      </c>
      <c r="J13" s="25">
        <v>20</v>
      </c>
      <c r="K13" s="29">
        <f>IF(ISERROR(SUM(K5:K12)/COUNTA(K5:K12)),"",SUM(K5:K12)/COUNTA(K5:K12))</f>
        <v>23.5</v>
      </c>
      <c r="L13" s="25">
        <v>30</v>
      </c>
      <c r="M13" s="29">
        <f>IF(ISERROR(SUM(M5:M12)/COUNTA(M5:M12)),"",SUM(M5:M12)/COUNTA(M5:M12))</f>
        <v>15.5</v>
      </c>
      <c r="N13" s="25">
        <v>20</v>
      </c>
      <c r="O13" s="29">
        <f>IF(ISERROR(SUM(O5:O12)/COUNTA(O5:O12)),"",SUM(O5:O12)/COUNTA(O5:O12))</f>
        <v>15</v>
      </c>
      <c r="P13" s="25">
        <v>20</v>
      </c>
      <c r="Q13" s="29">
        <f>IF(ISERROR(SUM(Q5:Q12)/COUNTA(Q5:Q12)),"",SUM(Q5:Q12)/COUNTA(Q5:Q12))</f>
        <v>7.5</v>
      </c>
      <c r="R13" s="25">
        <v>10</v>
      </c>
      <c r="S13" s="29">
        <f>IF(ISERROR(SUM(S5:S12)/COUNTA(S5:S12)),"",SUM(S5:S12)/COUNTA(S5:S12))</f>
        <v>15.25</v>
      </c>
      <c r="T13" s="25">
        <v>20</v>
      </c>
      <c r="U13" s="29">
        <f>IF(ISERROR(SUM(U5:U12)/COUNTA(U5:U12)),"",SUM(U5:U12)/COUNTA(U5:U12))</f>
        <v>15.5</v>
      </c>
      <c r="V13" s="25">
        <v>20</v>
      </c>
      <c r="W13" s="29">
        <f>IF(ISERROR(SUM(W5:W12)/COUNTA(W5:W12)),"",SUM(W5:W12)/COUNTA(W5:W12))</f>
        <v>15.5</v>
      </c>
      <c r="X13" s="25">
        <v>20</v>
      </c>
      <c r="Y13" s="29">
        <f>IF((C14+E14+G14+I14+K14+M14+O14+Q14+S14+U14+W14)&gt;0,N(C13)+N(E13)+N(G13)+N(I13)+N(K13)+N(M13)+N(O13)+N(Q13)+N(S13)+N(U13)+N(W13),"")</f>
        <v>153.375</v>
      </c>
      <c r="Z13" s="23">
        <f t="shared" si="1"/>
        <v>200</v>
      </c>
    </row>
    <row r="14" spans="3:26" ht="6" customHeight="1" thickTop="1">
      <c r="C14" s="20">
        <f>IF(COUNTA(C5:C12)&gt;0,1,0)</f>
        <v>1</v>
      </c>
      <c r="E14" s="20">
        <f aca="true" t="shared" si="2" ref="E14:W14">IF(COUNTA(E5:E12)&gt;0,1,0)</f>
        <v>1</v>
      </c>
      <c r="G14" s="20">
        <f t="shared" si="2"/>
        <v>1</v>
      </c>
      <c r="I14" s="20">
        <f t="shared" si="2"/>
        <v>1</v>
      </c>
      <c r="K14" s="20">
        <f t="shared" si="2"/>
        <v>1</v>
      </c>
      <c r="M14" s="20">
        <f t="shared" si="2"/>
        <v>1</v>
      </c>
      <c r="O14" s="20">
        <f t="shared" si="2"/>
        <v>1</v>
      </c>
      <c r="Q14" s="20">
        <f t="shared" si="2"/>
        <v>1</v>
      </c>
      <c r="S14" s="20">
        <f t="shared" si="2"/>
        <v>1</v>
      </c>
      <c r="U14" s="20">
        <f t="shared" si="2"/>
        <v>1</v>
      </c>
      <c r="W14" s="20">
        <f t="shared" si="2"/>
        <v>1</v>
      </c>
      <c r="Z14"/>
    </row>
    <row r="15" spans="1:26" ht="17.25">
      <c r="A15" s="4" t="s">
        <v>15</v>
      </c>
      <c r="Z15"/>
    </row>
    <row r="16" spans="1:22" s="5" customFormat="1" ht="64.5" customHeight="1">
      <c r="A16" s="61"/>
      <c r="B16" s="61"/>
      <c r="C16" s="65" t="s">
        <v>41</v>
      </c>
      <c r="D16" s="66"/>
      <c r="E16" s="65" t="s">
        <v>42</v>
      </c>
      <c r="F16" s="66"/>
      <c r="G16" s="65" t="s">
        <v>53</v>
      </c>
      <c r="H16" s="66"/>
      <c r="I16" s="65" t="s">
        <v>54</v>
      </c>
      <c r="J16" s="66"/>
      <c r="K16" s="65" t="s">
        <v>55</v>
      </c>
      <c r="L16" s="66"/>
      <c r="M16" s="65" t="s">
        <v>56</v>
      </c>
      <c r="N16" s="66"/>
      <c r="O16" s="65" t="s">
        <v>57</v>
      </c>
      <c r="P16" s="66"/>
      <c r="Q16" s="65" t="s">
        <v>58</v>
      </c>
      <c r="R16" s="66"/>
      <c r="S16" s="65" t="s">
        <v>59</v>
      </c>
      <c r="T16" s="66"/>
      <c r="U16" s="50" t="s">
        <v>13</v>
      </c>
      <c r="V16" s="51"/>
    </row>
    <row r="17" spans="1:27" ht="30" customHeight="1">
      <c r="A17" s="69">
        <v>1</v>
      </c>
      <c r="B17" s="70"/>
      <c r="C17" s="30">
        <v>24</v>
      </c>
      <c r="D17" s="17">
        <v>30</v>
      </c>
      <c r="E17" s="27">
        <v>8</v>
      </c>
      <c r="F17" s="17">
        <v>10</v>
      </c>
      <c r="G17" s="27">
        <v>16</v>
      </c>
      <c r="H17" s="17">
        <v>20</v>
      </c>
      <c r="I17" s="27">
        <v>24</v>
      </c>
      <c r="J17" s="17">
        <v>30</v>
      </c>
      <c r="K17" s="27">
        <v>16</v>
      </c>
      <c r="L17" s="17">
        <v>20</v>
      </c>
      <c r="M17" s="27">
        <v>16</v>
      </c>
      <c r="N17" s="17">
        <v>20</v>
      </c>
      <c r="O17" s="27">
        <v>8</v>
      </c>
      <c r="P17" s="17">
        <v>10</v>
      </c>
      <c r="Q17" s="27">
        <v>8</v>
      </c>
      <c r="R17" s="17">
        <v>10</v>
      </c>
      <c r="S17" s="27">
        <v>40</v>
      </c>
      <c r="T17" s="17">
        <v>50</v>
      </c>
      <c r="U17" s="43">
        <f>IF(COUNTA(C17,E17,G17,I17,K17,M17,O17,Q17,S17)&gt;0,C17+E17+G17+I17+K17+M17+O17+Q17+S17,"")</f>
        <v>160</v>
      </c>
      <c r="V17" s="17">
        <f>D17+F17+H17+J17+L17+N17+P17+R17+T17</f>
        <v>200</v>
      </c>
      <c r="X17"/>
      <c r="Y17"/>
      <c r="Z17"/>
      <c r="AA17"/>
    </row>
    <row r="18" spans="1:27" ht="30" customHeight="1">
      <c r="A18" s="57">
        <v>2</v>
      </c>
      <c r="B18" s="58"/>
      <c r="C18" s="30">
        <v>23</v>
      </c>
      <c r="D18" s="17">
        <v>30</v>
      </c>
      <c r="E18" s="27">
        <v>7</v>
      </c>
      <c r="F18" s="17">
        <v>10</v>
      </c>
      <c r="G18" s="27">
        <v>15</v>
      </c>
      <c r="H18" s="17">
        <v>20</v>
      </c>
      <c r="I18" s="27">
        <v>23</v>
      </c>
      <c r="J18" s="17">
        <v>30</v>
      </c>
      <c r="K18" s="27">
        <v>15</v>
      </c>
      <c r="L18" s="17">
        <v>20</v>
      </c>
      <c r="M18" s="27">
        <v>14</v>
      </c>
      <c r="N18" s="17">
        <v>20</v>
      </c>
      <c r="O18" s="27">
        <v>7</v>
      </c>
      <c r="P18" s="17">
        <v>10</v>
      </c>
      <c r="Q18" s="27">
        <v>7</v>
      </c>
      <c r="R18" s="17">
        <v>10</v>
      </c>
      <c r="S18" s="27">
        <v>39</v>
      </c>
      <c r="T18" s="17">
        <v>50</v>
      </c>
      <c r="U18" s="43">
        <f>IF(COUNTA(C18,E18,G18,I18,K18,M18,O18,Q18,S18)&gt;0,C18+E18+G18+I18+K18+M18+O18+Q18+S18,"")</f>
        <v>150</v>
      </c>
      <c r="V18" s="17">
        <f>D18+F18+H18+J18+L18+N18+P18+R18+T18</f>
        <v>200</v>
      </c>
      <c r="X18"/>
      <c r="Y18"/>
      <c r="Z18"/>
      <c r="AA18"/>
    </row>
    <row r="19" spans="1:27" ht="30" customHeight="1">
      <c r="A19" s="57">
        <v>3</v>
      </c>
      <c r="B19" s="58"/>
      <c r="C19" s="30">
        <v>24</v>
      </c>
      <c r="D19" s="17">
        <v>30</v>
      </c>
      <c r="E19" s="27">
        <v>8</v>
      </c>
      <c r="F19" s="17">
        <v>10</v>
      </c>
      <c r="G19" s="27">
        <v>16</v>
      </c>
      <c r="H19" s="17">
        <v>20</v>
      </c>
      <c r="I19" s="27">
        <v>24</v>
      </c>
      <c r="J19" s="17">
        <v>30</v>
      </c>
      <c r="K19" s="27">
        <v>16</v>
      </c>
      <c r="L19" s="17">
        <v>20</v>
      </c>
      <c r="M19" s="27">
        <v>16</v>
      </c>
      <c r="N19" s="17">
        <v>20</v>
      </c>
      <c r="O19" s="27">
        <v>8</v>
      </c>
      <c r="P19" s="17">
        <v>10</v>
      </c>
      <c r="Q19" s="27">
        <v>8</v>
      </c>
      <c r="R19" s="17">
        <v>10</v>
      </c>
      <c r="S19" s="27">
        <v>40</v>
      </c>
      <c r="T19" s="17">
        <v>50</v>
      </c>
      <c r="U19" s="43">
        <f>IF(COUNTA(C19,E19,G19,I19,K19,M19,O19,Q19,S19)&gt;0,C19+E19+G19+I19+K19+M19+O19+Q19+S19,"")</f>
        <v>160</v>
      </c>
      <c r="V19" s="17">
        <f>D19+F19+H19+J19+L19+N19+P19+R19+T19</f>
        <v>200</v>
      </c>
      <c r="X19"/>
      <c r="Y19"/>
      <c r="Z19"/>
      <c r="AA19"/>
    </row>
    <row r="20" spans="1:27" ht="30" customHeight="1" thickBot="1">
      <c r="A20" s="59">
        <v>4</v>
      </c>
      <c r="B20" s="60"/>
      <c r="C20" s="31">
        <v>26</v>
      </c>
      <c r="D20" s="18">
        <v>30</v>
      </c>
      <c r="E20" s="28">
        <v>7</v>
      </c>
      <c r="F20" s="18">
        <v>10</v>
      </c>
      <c r="G20" s="28">
        <v>15</v>
      </c>
      <c r="H20" s="18">
        <v>20</v>
      </c>
      <c r="I20" s="28">
        <v>23</v>
      </c>
      <c r="J20" s="18">
        <v>30</v>
      </c>
      <c r="K20" s="28">
        <v>15</v>
      </c>
      <c r="L20" s="18">
        <v>20</v>
      </c>
      <c r="M20" s="28">
        <v>15</v>
      </c>
      <c r="N20" s="18">
        <v>20</v>
      </c>
      <c r="O20" s="28">
        <v>7</v>
      </c>
      <c r="P20" s="18">
        <v>10</v>
      </c>
      <c r="Q20" s="28">
        <v>7</v>
      </c>
      <c r="R20" s="18">
        <v>10</v>
      </c>
      <c r="S20" s="27">
        <v>39</v>
      </c>
      <c r="T20" s="18">
        <v>50</v>
      </c>
      <c r="U20" s="44">
        <f>IF(COUNTA(C20,E20,G20,I20,K20,M20,O20,Q20,S20)&gt;0,C20+E20+G20+I20+K20+M20+O20+Q20+S20,"")</f>
        <v>154</v>
      </c>
      <c r="V20" s="18">
        <f>D20+F20+H20+J20+L20+N20+P20+R20+T20</f>
        <v>200</v>
      </c>
      <c r="X20"/>
      <c r="Y20"/>
      <c r="Z20"/>
      <c r="AA20"/>
    </row>
    <row r="21" spans="1:27" ht="30" customHeight="1" thickBot="1" thickTop="1">
      <c r="A21" s="52" t="s">
        <v>16</v>
      </c>
      <c r="B21" s="53"/>
      <c r="C21" s="32">
        <f>IF(ISERROR(SUM(C17:C20)/COUNTA(C17:C20)),"",SUM(C17:C20)/COUNTA(C17:C20))</f>
        <v>24.25</v>
      </c>
      <c r="D21" s="25">
        <v>30</v>
      </c>
      <c r="E21" s="29">
        <f>IF(ISERROR(SUM(E17:E20)/COUNTA(E17:E20)),"",SUM(E17:E20)/COUNTA(E17:E20))</f>
        <v>7.5</v>
      </c>
      <c r="F21" s="25">
        <v>10</v>
      </c>
      <c r="G21" s="29">
        <f>IF(ISERROR(SUM(G17:G20)/COUNTA(G17:G20)),"",SUM(G17:G20)/COUNTA(G17:G20))</f>
        <v>15.5</v>
      </c>
      <c r="H21" s="25">
        <v>20</v>
      </c>
      <c r="I21" s="29">
        <f>IF(ISERROR(SUM(I17:I20)/COUNTA(I17:I20)),"",SUM(I17:I20)/COUNTA(I17:I20))</f>
        <v>23.5</v>
      </c>
      <c r="J21" s="25">
        <v>30</v>
      </c>
      <c r="K21" s="29">
        <f>IF(ISERROR(SUM(K17:K20)/COUNTA(K17:K20)),"",SUM(K17:K20)/COUNTA(K17:K20))</f>
        <v>15.5</v>
      </c>
      <c r="L21" s="25">
        <v>20</v>
      </c>
      <c r="M21" s="29">
        <f>IF(ISERROR(SUM(M17:M20)/COUNTA(M17:M20)),"",SUM(M17:M20)/COUNTA(M17:M20))</f>
        <v>15.25</v>
      </c>
      <c r="N21" s="25">
        <v>20</v>
      </c>
      <c r="O21" s="29">
        <f>IF(ISERROR(SUM(O17:O20)/COUNTA(O17:O20)),"",SUM(O17:O20)/COUNTA(O17:O20))</f>
        <v>7.5</v>
      </c>
      <c r="P21" s="25">
        <v>10</v>
      </c>
      <c r="Q21" s="29">
        <f>IF(ISERROR(SUM(Q17:Q20)/COUNTA(Q17:Q20)),"",SUM(Q17:Q20)/COUNTA(Q17:Q20))</f>
        <v>7.5</v>
      </c>
      <c r="R21" s="25">
        <v>10</v>
      </c>
      <c r="S21" s="29">
        <f>IF(ISERROR(SUM(S17:S20)/COUNTA(S17:S20)),"",SUM(S17:S20)/COUNTA(S17:S20))</f>
        <v>39.5</v>
      </c>
      <c r="T21" s="25">
        <v>50</v>
      </c>
      <c r="U21" s="29">
        <f>IF((C22+E22+G22+I22+K22+M22+O22+Q22+S22)&gt;0,N(C21)+N(E21)+N(G21)+N(I21)+N(K21)+N(M21)+N(O21)+N(Q21)+N(S21),"")</f>
        <v>156</v>
      </c>
      <c r="V21" s="23">
        <f>D21+F21+H21+J21+L21+N21+P21+R21+T21</f>
        <v>200</v>
      </c>
      <c r="X21"/>
      <c r="Y21"/>
      <c r="Z21"/>
      <c r="AA21"/>
    </row>
    <row r="22" spans="3:19" ht="14.25" thickTop="1">
      <c r="C22" s="16">
        <f>IF(COUNTA(C17:C20)&gt;0,1,0)</f>
        <v>1</v>
      </c>
      <c r="E22" s="16">
        <f aca="true" t="shared" si="3" ref="E22:S22">IF(COUNTA(E17:E20)&gt;0,1,0)</f>
        <v>1</v>
      </c>
      <c r="G22" s="16">
        <f t="shared" si="3"/>
        <v>1</v>
      </c>
      <c r="I22" s="16">
        <f t="shared" si="3"/>
        <v>1</v>
      </c>
      <c r="K22" s="16">
        <f t="shared" si="3"/>
        <v>1</v>
      </c>
      <c r="M22" s="16">
        <f t="shared" si="3"/>
        <v>1</v>
      </c>
      <c r="O22" s="16">
        <f t="shared" si="3"/>
        <v>1</v>
      </c>
      <c r="Q22" s="16">
        <f t="shared" si="3"/>
        <v>1</v>
      </c>
      <c r="S22" s="16">
        <f t="shared" si="3"/>
        <v>1</v>
      </c>
    </row>
  </sheetData>
  <sheetProtection sheet="1" objects="1" scenarios="1"/>
  <mergeCells count="34">
    <mergeCell ref="Y4:Z4"/>
    <mergeCell ref="G16:H16"/>
    <mergeCell ref="C16:D16"/>
    <mergeCell ref="A17:B17"/>
    <mergeCell ref="S16:T16"/>
    <mergeCell ref="Q16:R16"/>
    <mergeCell ref="W4:X4"/>
    <mergeCell ref="S4:T4"/>
    <mergeCell ref="K4:L4"/>
    <mergeCell ref="Q4:R4"/>
    <mergeCell ref="A18:B18"/>
    <mergeCell ref="E16:F16"/>
    <mergeCell ref="I16:J16"/>
    <mergeCell ref="O16:P16"/>
    <mergeCell ref="K16:L16"/>
    <mergeCell ref="M16:N16"/>
    <mergeCell ref="U4:V4"/>
    <mergeCell ref="A4:B4"/>
    <mergeCell ref="C4:D4"/>
    <mergeCell ref="E4:F4"/>
    <mergeCell ref="O4:P4"/>
    <mergeCell ref="I4:J4"/>
    <mergeCell ref="G4:H4"/>
    <mergeCell ref="M4:N4"/>
    <mergeCell ref="U16:V16"/>
    <mergeCell ref="A13:B13"/>
    <mergeCell ref="A21:B21"/>
    <mergeCell ref="A5:A6"/>
    <mergeCell ref="A7:A8"/>
    <mergeCell ref="A9:A10"/>
    <mergeCell ref="A11:A12"/>
    <mergeCell ref="A19:B19"/>
    <mergeCell ref="A20:B20"/>
    <mergeCell ref="A16:B16"/>
  </mergeCells>
  <conditionalFormatting sqref="C5:C13 S17:S21 E5:E13 G5:G13 I5:I13 K5:K13 M5:M13 O5:O13 Q5:Q13 S5:S13 U5:U13 Y5:Y13 C17:C21 E17:E21 G17:G21 I17:I21 W5:W13 K17:K21 O17:O21 Q17:Q21 M17:M21 U17:U21">
    <cfRule type="cellIs" priority="1" dxfId="0" operator="lessThan" stopIfTrue="1">
      <formula>D5*0.8</formula>
    </cfRule>
  </conditionalFormatting>
  <printOptions horizontalCentered="1" verticalCentered="1"/>
  <pageMargins left="0" right="0" top="0" bottom="0" header="0.5118110236220472" footer="0.5118110236220472"/>
  <pageSetup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zoomScale="75" zoomScaleNormal="75" workbookViewId="0" topLeftCell="A1">
      <selection activeCell="O19" sqref="O19"/>
    </sheetView>
  </sheetViews>
  <sheetFormatPr defaultColWidth="9.00390625" defaultRowHeight="13.5"/>
  <cols>
    <col min="1" max="1" width="4.375" style="1" customWidth="1"/>
    <col min="2" max="2" width="5.625" style="1" customWidth="1"/>
    <col min="3" max="3" width="6.625" style="1" customWidth="1"/>
    <col min="4" max="4" width="5.00390625" style="1" bestFit="1" customWidth="1"/>
    <col min="5" max="5" width="6.625" style="1" customWidth="1"/>
    <col min="6" max="6" width="5.00390625" style="1" bestFit="1" customWidth="1"/>
    <col min="7" max="7" width="6.625" style="1" customWidth="1"/>
    <col min="8" max="8" width="5.00390625" style="1" bestFit="1" customWidth="1"/>
    <col min="9" max="9" width="6.625" style="1" customWidth="1"/>
    <col min="10" max="10" width="5.00390625" style="1" bestFit="1" customWidth="1"/>
    <col min="11" max="11" width="6.625" style="1" customWidth="1"/>
    <col min="12" max="12" width="5.00390625" style="1" bestFit="1" customWidth="1"/>
    <col min="13" max="13" width="6.625" style="1" customWidth="1"/>
    <col min="14" max="14" width="5.00390625" style="1" bestFit="1" customWidth="1"/>
    <col min="15" max="15" width="6.625" style="1" customWidth="1"/>
    <col min="16" max="16" width="5.00390625" style="1" bestFit="1" customWidth="1"/>
    <col min="17" max="17" width="6.625" style="1" customWidth="1"/>
    <col min="18" max="18" width="5.00390625" style="1" bestFit="1" customWidth="1"/>
    <col min="19" max="19" width="6.625" style="1" customWidth="1"/>
    <col min="20" max="20" width="5.00390625" style="1" bestFit="1" customWidth="1"/>
    <col min="21" max="21" width="6.625" style="1" customWidth="1"/>
    <col min="22" max="22" width="5.00390625" style="1" bestFit="1" customWidth="1"/>
    <col min="23" max="23" width="6.625" style="1" customWidth="1"/>
    <col min="24" max="24" width="5.00390625" style="1" customWidth="1"/>
    <col min="25" max="25" width="6.625" style="1" customWidth="1"/>
    <col min="26" max="26" width="5.00390625" style="1" bestFit="1" customWidth="1"/>
    <col min="27" max="27" width="6.625" style="1" customWidth="1"/>
    <col min="28" max="28" width="5.00390625" style="1" customWidth="1"/>
  </cols>
  <sheetData>
    <row r="1" ht="14.25">
      <c r="A1" s="2" t="s">
        <v>61</v>
      </c>
    </row>
    <row r="2" ht="6" customHeight="1">
      <c r="A2" s="3"/>
    </row>
    <row r="3" ht="17.25">
      <c r="A3" s="4" t="s">
        <v>24</v>
      </c>
    </row>
    <row r="4" spans="1:28" s="5" customFormat="1" ht="64.5" customHeight="1">
      <c r="A4" s="77"/>
      <c r="B4" s="77"/>
      <c r="C4" s="78" t="s">
        <v>4</v>
      </c>
      <c r="D4" s="79"/>
      <c r="E4" s="78" t="s">
        <v>3</v>
      </c>
      <c r="F4" s="79"/>
      <c r="G4" s="78" t="s">
        <v>39</v>
      </c>
      <c r="H4" s="79"/>
      <c r="I4" s="78" t="s">
        <v>31</v>
      </c>
      <c r="J4" s="79"/>
      <c r="K4" s="78" t="s">
        <v>9</v>
      </c>
      <c r="L4" s="79"/>
      <c r="M4" s="78" t="s">
        <v>30</v>
      </c>
      <c r="N4" s="79"/>
      <c r="O4" s="78" t="s">
        <v>25</v>
      </c>
      <c r="P4" s="79"/>
      <c r="Q4" s="78" t="s">
        <v>26</v>
      </c>
      <c r="R4" s="79"/>
      <c r="S4" s="78" t="s">
        <v>27</v>
      </c>
      <c r="T4" s="79"/>
      <c r="U4" s="78" t="s">
        <v>28</v>
      </c>
      <c r="V4" s="79"/>
      <c r="W4" s="78" t="s">
        <v>5</v>
      </c>
      <c r="X4" s="79"/>
      <c r="Y4" s="78" t="s">
        <v>6</v>
      </c>
      <c r="Z4" s="79"/>
      <c r="AA4" s="50" t="s">
        <v>13</v>
      </c>
      <c r="AB4" s="51"/>
    </row>
    <row r="5" spans="1:28" ht="30" customHeight="1">
      <c r="A5" s="73" t="s">
        <v>29</v>
      </c>
      <c r="B5" s="8" t="s">
        <v>1</v>
      </c>
      <c r="C5" s="37">
        <v>11</v>
      </c>
      <c r="D5" s="10">
        <v>15</v>
      </c>
      <c r="E5" s="37">
        <v>11</v>
      </c>
      <c r="F5" s="10">
        <v>15</v>
      </c>
      <c r="G5" s="35">
        <v>7</v>
      </c>
      <c r="H5" s="10">
        <v>10</v>
      </c>
      <c r="I5" s="35">
        <v>21</v>
      </c>
      <c r="J5" s="10">
        <v>30</v>
      </c>
      <c r="K5" s="35">
        <v>14</v>
      </c>
      <c r="L5" s="10">
        <v>20</v>
      </c>
      <c r="M5" s="35">
        <v>7</v>
      </c>
      <c r="N5" s="10">
        <v>10</v>
      </c>
      <c r="O5" s="35">
        <v>14</v>
      </c>
      <c r="P5" s="10">
        <v>20</v>
      </c>
      <c r="Q5" s="35">
        <v>7</v>
      </c>
      <c r="R5" s="10">
        <v>10</v>
      </c>
      <c r="S5" s="35">
        <v>14</v>
      </c>
      <c r="T5" s="10">
        <v>20</v>
      </c>
      <c r="U5" s="35">
        <v>7</v>
      </c>
      <c r="V5" s="10">
        <v>10</v>
      </c>
      <c r="W5" s="35">
        <v>14</v>
      </c>
      <c r="X5" s="10">
        <v>20</v>
      </c>
      <c r="Y5" s="35">
        <v>14</v>
      </c>
      <c r="Z5" s="10">
        <v>20</v>
      </c>
      <c r="AA5" s="33">
        <f>IF(COUNTA(C5,E5,G5,I5,K5,M5,O5,Q5,S5,U5,W5,Y5)&gt;0,C5+E5+G5+I5+K5+M5+O5+Q5+S5+U5+W5+Y5,"")</f>
        <v>141</v>
      </c>
      <c r="AB5" s="10">
        <f>D5+F5+H5+J5+L5+N5+P5+R5+T5+V5+X5+Z5</f>
        <v>200</v>
      </c>
    </row>
    <row r="6" spans="1:28" ht="30" customHeight="1">
      <c r="A6" s="73"/>
      <c r="B6" s="8" t="s">
        <v>2</v>
      </c>
      <c r="C6" s="37">
        <v>11</v>
      </c>
      <c r="D6" s="10">
        <v>15</v>
      </c>
      <c r="E6" s="37">
        <v>10</v>
      </c>
      <c r="F6" s="10">
        <v>15</v>
      </c>
      <c r="G6" s="35">
        <v>6</v>
      </c>
      <c r="H6" s="10">
        <v>10</v>
      </c>
      <c r="I6" s="35">
        <v>20</v>
      </c>
      <c r="J6" s="10">
        <v>30</v>
      </c>
      <c r="K6" s="35">
        <v>13</v>
      </c>
      <c r="L6" s="10">
        <v>20</v>
      </c>
      <c r="M6" s="35">
        <v>6</v>
      </c>
      <c r="N6" s="10">
        <v>10</v>
      </c>
      <c r="O6" s="35">
        <v>13</v>
      </c>
      <c r="P6" s="10">
        <v>20</v>
      </c>
      <c r="Q6" s="35">
        <v>6</v>
      </c>
      <c r="R6" s="10">
        <v>10</v>
      </c>
      <c r="S6" s="35">
        <v>13</v>
      </c>
      <c r="T6" s="10">
        <v>20</v>
      </c>
      <c r="U6" s="35">
        <v>6</v>
      </c>
      <c r="V6" s="10">
        <v>10</v>
      </c>
      <c r="W6" s="35">
        <v>13</v>
      </c>
      <c r="X6" s="10">
        <v>20</v>
      </c>
      <c r="Y6" s="35">
        <v>13</v>
      </c>
      <c r="Z6" s="10">
        <v>20</v>
      </c>
      <c r="AA6" s="33">
        <f aca="true" t="shared" si="0" ref="AA6:AA12">IF(COUNTA(C6,E6,G6,I6,K6,M6,O6,Q6,S6,U6,W6,Y6)&gt;0,C6+E6+G6+I6+K6+M6+O6+Q6+S6+U6+W6+Y6,"")</f>
        <v>130</v>
      </c>
      <c r="AB6" s="10">
        <f>D6+F6+H6+J6+L6+N6+P6+R6+T6+V6+X6+Z6</f>
        <v>200</v>
      </c>
    </row>
    <row r="7" spans="1:28" ht="30" customHeight="1">
      <c r="A7" s="73" t="s">
        <v>21</v>
      </c>
      <c r="B7" s="8" t="s">
        <v>1</v>
      </c>
      <c r="C7" s="37">
        <v>11</v>
      </c>
      <c r="D7" s="10">
        <v>15</v>
      </c>
      <c r="E7" s="37">
        <v>11</v>
      </c>
      <c r="F7" s="10">
        <v>15</v>
      </c>
      <c r="G7" s="35">
        <v>7</v>
      </c>
      <c r="H7" s="10">
        <v>10</v>
      </c>
      <c r="I7" s="35">
        <v>21</v>
      </c>
      <c r="J7" s="10">
        <v>30</v>
      </c>
      <c r="K7" s="35">
        <v>14</v>
      </c>
      <c r="L7" s="10">
        <v>20</v>
      </c>
      <c r="M7" s="35">
        <v>7</v>
      </c>
      <c r="N7" s="10">
        <v>10</v>
      </c>
      <c r="O7" s="35">
        <v>14</v>
      </c>
      <c r="P7" s="10">
        <v>20</v>
      </c>
      <c r="Q7" s="35">
        <v>7</v>
      </c>
      <c r="R7" s="10">
        <v>10</v>
      </c>
      <c r="S7" s="35">
        <v>14</v>
      </c>
      <c r="T7" s="10">
        <v>20</v>
      </c>
      <c r="U7" s="35">
        <v>7</v>
      </c>
      <c r="V7" s="10">
        <v>10</v>
      </c>
      <c r="W7" s="35">
        <v>14</v>
      </c>
      <c r="X7" s="10">
        <v>20</v>
      </c>
      <c r="Y7" s="35">
        <v>14</v>
      </c>
      <c r="Z7" s="10">
        <v>20</v>
      </c>
      <c r="AA7" s="33">
        <f t="shared" si="0"/>
        <v>141</v>
      </c>
      <c r="AB7" s="10">
        <f>D7+F7+H7+J7+L7+N7+P7+R7+T7+V7+X7+Z7</f>
        <v>200</v>
      </c>
    </row>
    <row r="8" spans="1:28" ht="30" customHeight="1">
      <c r="A8" s="73"/>
      <c r="B8" s="8" t="s">
        <v>2</v>
      </c>
      <c r="C8" s="37">
        <v>11</v>
      </c>
      <c r="D8" s="10">
        <v>15</v>
      </c>
      <c r="E8" s="37">
        <v>10</v>
      </c>
      <c r="F8" s="10">
        <v>15</v>
      </c>
      <c r="G8" s="35">
        <v>6</v>
      </c>
      <c r="H8" s="10">
        <v>10</v>
      </c>
      <c r="I8" s="35">
        <v>20</v>
      </c>
      <c r="J8" s="10">
        <v>30</v>
      </c>
      <c r="K8" s="35">
        <v>13</v>
      </c>
      <c r="L8" s="10">
        <v>20</v>
      </c>
      <c r="M8" s="35">
        <v>6</v>
      </c>
      <c r="N8" s="10">
        <v>10</v>
      </c>
      <c r="O8" s="35">
        <v>13</v>
      </c>
      <c r="P8" s="10">
        <v>20</v>
      </c>
      <c r="Q8" s="35">
        <v>6</v>
      </c>
      <c r="R8" s="10">
        <v>10</v>
      </c>
      <c r="S8" s="35">
        <v>13</v>
      </c>
      <c r="T8" s="10">
        <v>20</v>
      </c>
      <c r="U8" s="35">
        <v>6</v>
      </c>
      <c r="V8" s="10">
        <v>10</v>
      </c>
      <c r="W8" s="35">
        <v>13</v>
      </c>
      <c r="X8" s="10">
        <v>20</v>
      </c>
      <c r="Y8" s="35">
        <v>13</v>
      </c>
      <c r="Z8" s="10">
        <v>20</v>
      </c>
      <c r="AA8" s="33">
        <f t="shared" si="0"/>
        <v>130</v>
      </c>
      <c r="AB8" s="10">
        <f aca="true" t="shared" si="1" ref="AB8:AB13">D8+F8+H8+J8+L8+N8+P8+R8+T8+V8+X8+Z8</f>
        <v>200</v>
      </c>
    </row>
    <row r="9" spans="1:28" ht="30" customHeight="1">
      <c r="A9" s="73" t="s">
        <v>22</v>
      </c>
      <c r="B9" s="8" t="s">
        <v>1</v>
      </c>
      <c r="C9" s="37">
        <v>11</v>
      </c>
      <c r="D9" s="10">
        <v>15</v>
      </c>
      <c r="E9" s="37">
        <v>11</v>
      </c>
      <c r="F9" s="10">
        <v>15</v>
      </c>
      <c r="G9" s="35">
        <v>7</v>
      </c>
      <c r="H9" s="10">
        <v>10</v>
      </c>
      <c r="I9" s="35">
        <v>21</v>
      </c>
      <c r="J9" s="10">
        <v>30</v>
      </c>
      <c r="K9" s="35">
        <v>14</v>
      </c>
      <c r="L9" s="10">
        <v>20</v>
      </c>
      <c r="M9" s="35">
        <v>7</v>
      </c>
      <c r="N9" s="10">
        <v>10</v>
      </c>
      <c r="O9" s="35">
        <v>14</v>
      </c>
      <c r="P9" s="10">
        <v>20</v>
      </c>
      <c r="Q9" s="35">
        <v>7</v>
      </c>
      <c r="R9" s="10">
        <v>10</v>
      </c>
      <c r="S9" s="35">
        <v>14</v>
      </c>
      <c r="T9" s="10">
        <v>20</v>
      </c>
      <c r="U9" s="35">
        <v>7</v>
      </c>
      <c r="V9" s="10">
        <v>10</v>
      </c>
      <c r="W9" s="35">
        <v>14</v>
      </c>
      <c r="X9" s="10">
        <v>20</v>
      </c>
      <c r="Y9" s="35">
        <v>14</v>
      </c>
      <c r="Z9" s="10">
        <v>20</v>
      </c>
      <c r="AA9" s="33">
        <f t="shared" si="0"/>
        <v>141</v>
      </c>
      <c r="AB9" s="10">
        <f t="shared" si="1"/>
        <v>200</v>
      </c>
    </row>
    <row r="10" spans="1:28" ht="30" customHeight="1">
      <c r="A10" s="73"/>
      <c r="B10" s="8" t="s">
        <v>2</v>
      </c>
      <c r="C10" s="37">
        <v>11</v>
      </c>
      <c r="D10" s="10">
        <v>15</v>
      </c>
      <c r="E10" s="37">
        <v>11</v>
      </c>
      <c r="F10" s="10">
        <v>15</v>
      </c>
      <c r="G10" s="35">
        <v>6</v>
      </c>
      <c r="H10" s="10">
        <v>10</v>
      </c>
      <c r="I10" s="35">
        <v>20</v>
      </c>
      <c r="J10" s="10">
        <v>30</v>
      </c>
      <c r="K10" s="35">
        <v>13</v>
      </c>
      <c r="L10" s="10">
        <v>20</v>
      </c>
      <c r="M10" s="35">
        <v>6</v>
      </c>
      <c r="N10" s="10">
        <v>10</v>
      </c>
      <c r="O10" s="35">
        <v>13</v>
      </c>
      <c r="P10" s="10">
        <v>20</v>
      </c>
      <c r="Q10" s="35">
        <v>6</v>
      </c>
      <c r="R10" s="10">
        <v>10</v>
      </c>
      <c r="S10" s="35">
        <v>13</v>
      </c>
      <c r="T10" s="10">
        <v>20</v>
      </c>
      <c r="U10" s="35">
        <v>6</v>
      </c>
      <c r="V10" s="10">
        <v>10</v>
      </c>
      <c r="W10" s="35">
        <v>13</v>
      </c>
      <c r="X10" s="10">
        <v>20</v>
      </c>
      <c r="Y10" s="35">
        <v>13</v>
      </c>
      <c r="Z10" s="10">
        <v>20</v>
      </c>
      <c r="AA10" s="33">
        <f t="shared" si="0"/>
        <v>131</v>
      </c>
      <c r="AB10" s="10">
        <f t="shared" si="1"/>
        <v>200</v>
      </c>
    </row>
    <row r="11" spans="1:28" ht="30" customHeight="1">
      <c r="A11" s="73" t="s">
        <v>23</v>
      </c>
      <c r="B11" s="8" t="s">
        <v>1</v>
      </c>
      <c r="C11" s="37">
        <v>11</v>
      </c>
      <c r="D11" s="10">
        <v>15</v>
      </c>
      <c r="E11" s="37">
        <v>10</v>
      </c>
      <c r="F11" s="10">
        <v>15</v>
      </c>
      <c r="G11" s="35">
        <v>7</v>
      </c>
      <c r="H11" s="10">
        <v>10</v>
      </c>
      <c r="I11" s="35">
        <v>21</v>
      </c>
      <c r="J11" s="10">
        <v>30</v>
      </c>
      <c r="K11" s="35">
        <v>14</v>
      </c>
      <c r="L11" s="10">
        <v>20</v>
      </c>
      <c r="M11" s="35">
        <v>7</v>
      </c>
      <c r="N11" s="10">
        <v>10</v>
      </c>
      <c r="O11" s="35">
        <v>14</v>
      </c>
      <c r="P11" s="10">
        <v>20</v>
      </c>
      <c r="Q11" s="35">
        <v>7</v>
      </c>
      <c r="R11" s="10">
        <v>10</v>
      </c>
      <c r="S11" s="35">
        <v>14</v>
      </c>
      <c r="T11" s="10">
        <v>20</v>
      </c>
      <c r="U11" s="35">
        <v>7</v>
      </c>
      <c r="V11" s="10">
        <v>10</v>
      </c>
      <c r="W11" s="35">
        <v>14</v>
      </c>
      <c r="X11" s="10">
        <v>20</v>
      </c>
      <c r="Y11" s="35">
        <v>14</v>
      </c>
      <c r="Z11" s="10">
        <v>20</v>
      </c>
      <c r="AA11" s="33">
        <f t="shared" si="0"/>
        <v>140</v>
      </c>
      <c r="AB11" s="10">
        <f t="shared" si="1"/>
        <v>200</v>
      </c>
    </row>
    <row r="12" spans="1:28" ht="30" customHeight="1" thickBot="1">
      <c r="A12" s="74"/>
      <c r="B12" s="9" t="s">
        <v>2</v>
      </c>
      <c r="C12" s="37">
        <v>11</v>
      </c>
      <c r="D12" s="11">
        <v>15</v>
      </c>
      <c r="E12" s="37">
        <v>11</v>
      </c>
      <c r="F12" s="11">
        <v>15</v>
      </c>
      <c r="G12" s="36">
        <v>6</v>
      </c>
      <c r="H12" s="11">
        <v>10</v>
      </c>
      <c r="I12" s="36">
        <v>20</v>
      </c>
      <c r="J12" s="11">
        <v>30</v>
      </c>
      <c r="K12" s="36">
        <v>13</v>
      </c>
      <c r="L12" s="11">
        <v>20</v>
      </c>
      <c r="M12" s="36">
        <v>6</v>
      </c>
      <c r="N12" s="11">
        <v>10</v>
      </c>
      <c r="O12" s="36">
        <v>13</v>
      </c>
      <c r="P12" s="11">
        <v>20</v>
      </c>
      <c r="Q12" s="36">
        <v>6</v>
      </c>
      <c r="R12" s="11">
        <v>10</v>
      </c>
      <c r="S12" s="36">
        <v>13</v>
      </c>
      <c r="T12" s="11">
        <v>20</v>
      </c>
      <c r="U12" s="36">
        <v>6</v>
      </c>
      <c r="V12" s="11">
        <v>10</v>
      </c>
      <c r="W12" s="36">
        <v>13</v>
      </c>
      <c r="X12" s="11">
        <v>20</v>
      </c>
      <c r="Y12" s="36">
        <v>13</v>
      </c>
      <c r="Z12" s="11">
        <v>20</v>
      </c>
      <c r="AA12" s="34">
        <f t="shared" si="0"/>
        <v>131</v>
      </c>
      <c r="AB12" s="11">
        <f t="shared" si="1"/>
        <v>200</v>
      </c>
    </row>
    <row r="13" spans="1:28" ht="30" customHeight="1" thickBot="1" thickTop="1">
      <c r="A13" s="71" t="s">
        <v>16</v>
      </c>
      <c r="B13" s="72"/>
      <c r="C13" s="32">
        <f>IF(ISERROR(SUM(C5:C12)/COUNTA(C5:C12)),"",SUM(C5:C12)/COUNTA(C5:C12))</f>
        <v>11</v>
      </c>
      <c r="D13" s="12">
        <v>15</v>
      </c>
      <c r="E13" s="29">
        <f>IF(ISERROR(SUM(E5:E12)/COUNTA(E5:E12)),"",SUM(E5:E12)/COUNTA(E5:E12))</f>
        <v>10.625</v>
      </c>
      <c r="F13" s="12">
        <v>15</v>
      </c>
      <c r="G13" s="29">
        <f>IF(ISERROR(SUM(G5:G12)/COUNTA(G5:G12)),"",SUM(G5:G12)/COUNTA(G5:G12))</f>
        <v>6.5</v>
      </c>
      <c r="H13" s="12">
        <v>10</v>
      </c>
      <c r="I13" s="29">
        <f>IF(ISERROR(SUM(I5:I12)/COUNTA(I5:I12)),"",SUM(I5:I12)/COUNTA(I5:I12))</f>
        <v>20.5</v>
      </c>
      <c r="J13" s="12">
        <v>30</v>
      </c>
      <c r="K13" s="29">
        <f>IF(ISERROR(SUM(K5:K12)/COUNTA(K5:K12)),"",SUM(K5:K12)/COUNTA(K5:K12))</f>
        <v>13.5</v>
      </c>
      <c r="L13" s="12">
        <v>20</v>
      </c>
      <c r="M13" s="29">
        <f>IF(ISERROR(SUM(M5:M12)/COUNTA(M5:M12)),"",SUM(M5:M12)/COUNTA(M5:M12))</f>
        <v>6.5</v>
      </c>
      <c r="N13" s="12">
        <v>10</v>
      </c>
      <c r="O13" s="29">
        <f>IF(ISERROR(SUM(O5:O12)/COUNTA(O5:O12)),"",SUM(O5:O12)/COUNTA(O5:O12))</f>
        <v>13.5</v>
      </c>
      <c r="P13" s="12">
        <v>20</v>
      </c>
      <c r="Q13" s="29">
        <f>IF(ISERROR(SUM(Q5:Q12)/COUNTA(Q5:Q12)),"",SUM(Q5:Q12)/COUNTA(Q5:Q12))</f>
        <v>6.5</v>
      </c>
      <c r="R13" s="12">
        <v>10</v>
      </c>
      <c r="S13" s="29">
        <f>IF(ISERROR(SUM(S5:S12)/COUNTA(S5:S12)),"",SUM(S5:S12)/COUNTA(S5:S12))</f>
        <v>13.5</v>
      </c>
      <c r="T13" s="12">
        <v>20</v>
      </c>
      <c r="U13" s="29">
        <f>IF(ISERROR(SUM(U5:U12)/COUNTA(U5:U12)),"",SUM(U5:U12)/COUNTA(U5:U12))</f>
        <v>6.5</v>
      </c>
      <c r="V13" s="12">
        <v>10</v>
      </c>
      <c r="W13" s="29">
        <f>IF(ISERROR(SUM(W5:W12)/COUNTA(W5:W12)),"",SUM(W5:W12)/COUNTA(W5:W12))</f>
        <v>13.5</v>
      </c>
      <c r="X13" s="12">
        <v>20</v>
      </c>
      <c r="Y13" s="29">
        <f>IF(ISERROR(SUM(Y5:Y12)/COUNTA(Y5:Y12)),"",SUM(Y5:Y12)/COUNTA(Y5:Y12))</f>
        <v>13.5</v>
      </c>
      <c r="Z13" s="12">
        <v>20</v>
      </c>
      <c r="AA13" s="39">
        <f>IF((C14+E14+G14+I14+K14+M14+O14+Q14+S14+U14+W14+Y14)&gt;0,N(C13)+N(E13)+N(G13)+N(I13)+N(K13)+N(M13)+N(O13)+N(Q13)+N(S13)+N(U13)+N(W13)+N(Y13),"")</f>
        <v>135.625</v>
      </c>
      <c r="AB13" s="13">
        <f t="shared" si="1"/>
        <v>200</v>
      </c>
    </row>
    <row r="14" spans="1:28" s="15" customFormat="1" ht="6" customHeight="1" thickTop="1">
      <c r="A14" s="14"/>
      <c r="B14" s="14"/>
      <c r="C14" s="16">
        <f>IF(COUNTA(C5:C12)&gt;0,1,0)</f>
        <v>1</v>
      </c>
      <c r="D14" s="14"/>
      <c r="E14" s="16">
        <f aca="true" t="shared" si="2" ref="E14:Y14">IF(COUNTA(E5:E12)&gt;0,1,0)</f>
        <v>1</v>
      </c>
      <c r="F14" s="14"/>
      <c r="G14" s="16">
        <f t="shared" si="2"/>
        <v>1</v>
      </c>
      <c r="H14" s="14"/>
      <c r="I14" s="16">
        <f t="shared" si="2"/>
        <v>1</v>
      </c>
      <c r="J14" s="14"/>
      <c r="K14" s="16">
        <f t="shared" si="2"/>
        <v>1</v>
      </c>
      <c r="L14" s="14"/>
      <c r="M14" s="16">
        <f t="shared" si="2"/>
        <v>1</v>
      </c>
      <c r="N14" s="14"/>
      <c r="O14" s="16">
        <f t="shared" si="2"/>
        <v>1</v>
      </c>
      <c r="P14" s="14"/>
      <c r="Q14" s="16">
        <f t="shared" si="2"/>
        <v>1</v>
      </c>
      <c r="R14" s="14"/>
      <c r="S14" s="16">
        <f t="shared" si="2"/>
        <v>1</v>
      </c>
      <c r="T14" s="14"/>
      <c r="U14" s="16">
        <f t="shared" si="2"/>
        <v>1</v>
      </c>
      <c r="V14" s="14"/>
      <c r="W14" s="16">
        <f t="shared" si="2"/>
        <v>1</v>
      </c>
      <c r="X14" s="14"/>
      <c r="Y14" s="16">
        <f t="shared" si="2"/>
        <v>1</v>
      </c>
      <c r="Z14" s="14"/>
      <c r="AA14" s="14"/>
      <c r="AB14" s="14"/>
    </row>
    <row r="15" ht="17.25">
      <c r="A15" s="4" t="s">
        <v>15</v>
      </c>
    </row>
    <row r="16" spans="1:24" s="5" customFormat="1" ht="64.5" customHeight="1">
      <c r="A16" s="77"/>
      <c r="B16" s="77"/>
      <c r="C16" s="78" t="s">
        <v>41</v>
      </c>
      <c r="D16" s="79"/>
      <c r="E16" s="78" t="s">
        <v>42</v>
      </c>
      <c r="F16" s="79"/>
      <c r="G16" s="78" t="s">
        <v>7</v>
      </c>
      <c r="H16" s="79"/>
      <c r="I16" s="78" t="s">
        <v>40</v>
      </c>
      <c r="J16" s="79"/>
      <c r="K16" s="78" t="s">
        <v>43</v>
      </c>
      <c r="L16" s="79"/>
      <c r="M16" s="78" t="s">
        <v>44</v>
      </c>
      <c r="N16" s="79"/>
      <c r="O16" s="78" t="s">
        <v>45</v>
      </c>
      <c r="P16" s="79"/>
      <c r="Q16" s="78" t="s">
        <v>46</v>
      </c>
      <c r="R16" s="79"/>
      <c r="S16" s="78" t="s">
        <v>47</v>
      </c>
      <c r="T16" s="79"/>
      <c r="U16" s="78" t="s">
        <v>49</v>
      </c>
      <c r="V16" s="79"/>
      <c r="W16" s="50" t="s">
        <v>13</v>
      </c>
      <c r="X16" s="51"/>
    </row>
    <row r="17" spans="1:28" ht="30" customHeight="1">
      <c r="A17" s="75">
        <v>1</v>
      </c>
      <c r="B17" s="76"/>
      <c r="C17" s="37">
        <v>21</v>
      </c>
      <c r="D17" s="10">
        <v>30</v>
      </c>
      <c r="E17" s="35">
        <v>7</v>
      </c>
      <c r="F17" s="10">
        <v>10</v>
      </c>
      <c r="G17" s="35">
        <v>21</v>
      </c>
      <c r="H17" s="10">
        <v>30</v>
      </c>
      <c r="I17" s="35">
        <v>14</v>
      </c>
      <c r="J17" s="10">
        <v>20</v>
      </c>
      <c r="K17" s="35">
        <v>7</v>
      </c>
      <c r="L17" s="10">
        <v>10</v>
      </c>
      <c r="M17" s="35">
        <v>14</v>
      </c>
      <c r="N17" s="10">
        <v>20</v>
      </c>
      <c r="O17" s="35">
        <v>7</v>
      </c>
      <c r="P17" s="10">
        <v>10</v>
      </c>
      <c r="Q17" s="35">
        <v>14</v>
      </c>
      <c r="R17" s="10">
        <v>20</v>
      </c>
      <c r="S17" s="35">
        <v>4</v>
      </c>
      <c r="T17" s="10">
        <v>10</v>
      </c>
      <c r="U17" s="35">
        <v>28</v>
      </c>
      <c r="V17" s="10">
        <v>40</v>
      </c>
      <c r="W17" s="40">
        <f>IF(COUNTA(C17,E17,G17,I17,K17,M17,O17,Q17,S17,U17)&gt;0,C17+E17+G17+I17+K17+M17+O17+Q17+S17+U17,"")</f>
        <v>137</v>
      </c>
      <c r="X17" s="10">
        <f>D17+F17+H17+J17+L17+N17+P17+R17+T17+V17</f>
        <v>200</v>
      </c>
      <c r="Y17"/>
      <c r="Z17"/>
      <c r="AA17"/>
      <c r="AB17"/>
    </row>
    <row r="18" spans="1:28" ht="30" customHeight="1">
      <c r="A18" s="75">
        <v>2</v>
      </c>
      <c r="B18" s="76"/>
      <c r="C18" s="37">
        <v>20</v>
      </c>
      <c r="D18" s="10">
        <v>30</v>
      </c>
      <c r="E18" s="35">
        <v>6</v>
      </c>
      <c r="F18" s="10">
        <v>10</v>
      </c>
      <c r="G18" s="35">
        <v>20</v>
      </c>
      <c r="H18" s="10">
        <v>30</v>
      </c>
      <c r="I18" s="35">
        <v>13</v>
      </c>
      <c r="J18" s="10">
        <v>20</v>
      </c>
      <c r="K18" s="35">
        <v>6</v>
      </c>
      <c r="L18" s="10">
        <v>10</v>
      </c>
      <c r="M18" s="35">
        <v>13</v>
      </c>
      <c r="N18" s="10">
        <v>20</v>
      </c>
      <c r="O18" s="35">
        <v>4</v>
      </c>
      <c r="P18" s="10">
        <v>10</v>
      </c>
      <c r="Q18" s="35">
        <v>13</v>
      </c>
      <c r="R18" s="10">
        <v>20</v>
      </c>
      <c r="S18" s="35">
        <v>6</v>
      </c>
      <c r="T18" s="10">
        <v>10</v>
      </c>
      <c r="U18" s="35">
        <v>27</v>
      </c>
      <c r="V18" s="10">
        <v>40</v>
      </c>
      <c r="W18" s="40">
        <f>IF(COUNTA(C18,E18,G18,I18,K18,M18,O18,Q18,S18,U18)&gt;0,C18+E18+G18+I18+K18+M18+O18+Q18+S18+U18,"")</f>
        <v>128</v>
      </c>
      <c r="X18" s="10">
        <f>D18+F18+H18+J18+L18+N18+P18+R18+T18+V18</f>
        <v>200</v>
      </c>
      <c r="Y18"/>
      <c r="Z18"/>
      <c r="AA18"/>
      <c r="AB18"/>
    </row>
    <row r="19" spans="1:28" ht="30" customHeight="1">
      <c r="A19" s="75">
        <v>3</v>
      </c>
      <c r="B19" s="76"/>
      <c r="C19" s="37">
        <v>21</v>
      </c>
      <c r="D19" s="10">
        <v>30</v>
      </c>
      <c r="E19" s="35">
        <v>7</v>
      </c>
      <c r="F19" s="10">
        <v>10</v>
      </c>
      <c r="G19" s="35">
        <v>21</v>
      </c>
      <c r="H19" s="10">
        <v>30</v>
      </c>
      <c r="I19" s="35">
        <v>14</v>
      </c>
      <c r="J19" s="10">
        <v>20</v>
      </c>
      <c r="K19" s="35">
        <v>7</v>
      </c>
      <c r="L19" s="10">
        <v>10</v>
      </c>
      <c r="M19" s="35">
        <v>14</v>
      </c>
      <c r="N19" s="10">
        <v>20</v>
      </c>
      <c r="O19" s="35">
        <v>7</v>
      </c>
      <c r="P19" s="10">
        <v>10</v>
      </c>
      <c r="Q19" s="35">
        <v>14</v>
      </c>
      <c r="R19" s="10">
        <v>20</v>
      </c>
      <c r="S19" s="35">
        <v>7</v>
      </c>
      <c r="T19" s="10">
        <v>10</v>
      </c>
      <c r="U19" s="35">
        <v>28</v>
      </c>
      <c r="V19" s="10">
        <v>40</v>
      </c>
      <c r="W19" s="40">
        <f>IF(COUNTA(C19,E19,G19,I19,K19,M19,O19,Q19,S19,U19)&gt;0,C19+E19+G19+I19+K19+M19+O19+Q19+S19+U19,"")</f>
        <v>140</v>
      </c>
      <c r="X19" s="10">
        <f>D19+F19+H19+J19+L19+N19+P19+R19+T19+V19</f>
        <v>200</v>
      </c>
      <c r="Y19"/>
      <c r="Z19"/>
      <c r="AA19"/>
      <c r="AB19"/>
    </row>
    <row r="20" spans="1:28" ht="30" customHeight="1" thickBot="1">
      <c r="A20" s="75">
        <v>4</v>
      </c>
      <c r="B20" s="76"/>
      <c r="C20" s="38">
        <v>20</v>
      </c>
      <c r="D20" s="11">
        <v>30</v>
      </c>
      <c r="E20" s="36">
        <v>6</v>
      </c>
      <c r="F20" s="11">
        <v>10</v>
      </c>
      <c r="G20" s="36">
        <v>20</v>
      </c>
      <c r="H20" s="11">
        <v>30</v>
      </c>
      <c r="I20" s="36">
        <v>13</v>
      </c>
      <c r="J20" s="11">
        <v>20</v>
      </c>
      <c r="K20" s="36">
        <v>6</v>
      </c>
      <c r="L20" s="11">
        <v>10</v>
      </c>
      <c r="M20" s="36">
        <v>13</v>
      </c>
      <c r="N20" s="11">
        <v>20</v>
      </c>
      <c r="O20" s="36">
        <v>6</v>
      </c>
      <c r="P20" s="11">
        <v>10</v>
      </c>
      <c r="Q20" s="36">
        <v>13</v>
      </c>
      <c r="R20" s="11">
        <v>20</v>
      </c>
      <c r="S20" s="36">
        <v>6</v>
      </c>
      <c r="T20" s="11">
        <v>10</v>
      </c>
      <c r="U20" s="36">
        <v>27</v>
      </c>
      <c r="V20" s="10">
        <v>40</v>
      </c>
      <c r="W20" s="41">
        <f>IF(COUNTA(C20,E20,G20,I20,K20,M20,O20,Q20,S20,U20)&gt;0,C20+E20+G20+I20+K20+M20+O20+Q20+S20+U20,"")</f>
        <v>130</v>
      </c>
      <c r="X20" s="11">
        <f>D20+F20+H20+J20+L20+N20+P20+R20+T20+V20</f>
        <v>200</v>
      </c>
      <c r="Y20"/>
      <c r="Z20"/>
      <c r="AA20"/>
      <c r="AB20"/>
    </row>
    <row r="21" spans="1:28" ht="30" customHeight="1" thickBot="1" thickTop="1">
      <c r="A21" s="71" t="s">
        <v>16</v>
      </c>
      <c r="B21" s="72"/>
      <c r="C21" s="32">
        <f>IF(ISERROR(SUM(C17:C20)/COUNTA(C17:C20)),"",SUM(C17:C20)/COUNTA(C17:C20))</f>
        <v>20.5</v>
      </c>
      <c r="D21" s="12">
        <v>30</v>
      </c>
      <c r="E21" s="29">
        <f>IF(ISERROR(SUM(E17:E20)/COUNTA(E17:E20)),"",SUM(E17:E20)/COUNTA(E17:E20))</f>
        <v>6.5</v>
      </c>
      <c r="F21" s="12">
        <v>10</v>
      </c>
      <c r="G21" s="29">
        <f>IF(ISERROR(SUM(G17:G20)/COUNTA(G17:G20)),"",SUM(G17:G20)/COUNTA(G17:G20))</f>
        <v>20.5</v>
      </c>
      <c r="H21" s="12">
        <v>30</v>
      </c>
      <c r="I21" s="29">
        <f>IF(ISERROR(SUM(I17:I20)/COUNTA(I17:I20)),"",SUM(I17:I20)/COUNTA(I17:I20))</f>
        <v>13.5</v>
      </c>
      <c r="J21" s="12">
        <v>20</v>
      </c>
      <c r="K21" s="29">
        <f>IF(ISERROR(SUM(K17:K20)/COUNTA(K17:K20)),"",SUM(K17:K20)/COUNTA(K17:K20))</f>
        <v>6.5</v>
      </c>
      <c r="L21" s="12">
        <v>10</v>
      </c>
      <c r="M21" s="29">
        <f>IF(ISERROR(SUM(M17:M20)/COUNTA(M17:M20)),"",SUM(M17:M20)/COUNTA(M17:M20))</f>
        <v>13.5</v>
      </c>
      <c r="N21" s="12">
        <v>20</v>
      </c>
      <c r="O21" s="29">
        <f>IF(ISERROR(SUM(O17:O20)/COUNTA(O17:O20)),"",SUM(O17:O20)/COUNTA(O17:O20))</f>
        <v>6</v>
      </c>
      <c r="P21" s="12">
        <v>10</v>
      </c>
      <c r="Q21" s="29">
        <f>IF(ISERROR(SUM(Q17:Q20)/COUNTA(Q17:Q20)),"",SUM(Q17:Q20)/COUNTA(Q17:Q20))</f>
        <v>13.5</v>
      </c>
      <c r="R21" s="12">
        <v>20</v>
      </c>
      <c r="S21" s="29">
        <f>IF(ISERROR(SUM(S17:S20)/COUNTA(S17:S20)),"",SUM(S17:S20)/COUNTA(S17:S20))</f>
        <v>5.75</v>
      </c>
      <c r="T21" s="12">
        <v>10</v>
      </c>
      <c r="U21" s="29">
        <f>IF(ISERROR(SUM(U17:U20)/COUNTA(U17:U20)),"",SUM(U17:U20)/COUNTA(U17:U20))</f>
        <v>27.5</v>
      </c>
      <c r="V21" s="12">
        <v>40</v>
      </c>
      <c r="W21" s="42">
        <f>IF((C22+E22+G22+I22+K22+M22+O22+Q22+S22+U22)&gt;0,N(C21)+N(E21)+N(G21)+N(I21)+N(K21)+N(M21)+N(O21)+N(Q21)+N(S21)+N(U21),"")</f>
        <v>133.75</v>
      </c>
      <c r="X21" s="13">
        <f>D21+F21+H21+J21+L21+N21+P21+R21+T21+V21</f>
        <v>200</v>
      </c>
      <c r="Y21"/>
      <c r="Z21"/>
      <c r="AA21"/>
      <c r="AB21"/>
    </row>
    <row r="22" spans="3:21" ht="14.25" thickTop="1">
      <c r="C22" s="16">
        <f>IF(COUNTA(C17:C20)&gt;0,1,0)</f>
        <v>1</v>
      </c>
      <c r="E22" s="16">
        <f aca="true" t="shared" si="3" ref="E22:U22">IF(COUNTA(E17:E20)&gt;0,1,0)</f>
        <v>1</v>
      </c>
      <c r="G22" s="16">
        <f t="shared" si="3"/>
        <v>1</v>
      </c>
      <c r="I22" s="16">
        <f t="shared" si="3"/>
        <v>1</v>
      </c>
      <c r="K22" s="16">
        <f t="shared" si="3"/>
        <v>1</v>
      </c>
      <c r="M22" s="16">
        <f t="shared" si="3"/>
        <v>1</v>
      </c>
      <c r="O22" s="16">
        <f t="shared" si="3"/>
        <v>1</v>
      </c>
      <c r="Q22" s="16">
        <f t="shared" si="3"/>
        <v>1</v>
      </c>
      <c r="S22" s="16">
        <f t="shared" si="3"/>
        <v>1</v>
      </c>
      <c r="U22" s="16">
        <f t="shared" si="3"/>
        <v>1</v>
      </c>
    </row>
  </sheetData>
  <sheetProtection sheet="1" objects="1" scenarios="1"/>
  <mergeCells count="36">
    <mergeCell ref="AA4:AB4"/>
    <mergeCell ref="A18:B18"/>
    <mergeCell ref="E16:F16"/>
    <mergeCell ref="M16:N16"/>
    <mergeCell ref="O16:P16"/>
    <mergeCell ref="G16:H16"/>
    <mergeCell ref="K16:L16"/>
    <mergeCell ref="I16:J16"/>
    <mergeCell ref="Q16:R16"/>
    <mergeCell ref="S16:T16"/>
    <mergeCell ref="U16:V16"/>
    <mergeCell ref="C16:D16"/>
    <mergeCell ref="Y4:Z4"/>
    <mergeCell ref="Q4:R4"/>
    <mergeCell ref="S4:T4"/>
    <mergeCell ref="U4:V4"/>
    <mergeCell ref="W4:X4"/>
    <mergeCell ref="M4:N4"/>
    <mergeCell ref="K4:L4"/>
    <mergeCell ref="G4:H4"/>
    <mergeCell ref="A17:B17"/>
    <mergeCell ref="O4:P4"/>
    <mergeCell ref="A4:B4"/>
    <mergeCell ref="C4:D4"/>
    <mergeCell ref="E4:F4"/>
    <mergeCell ref="I4:J4"/>
    <mergeCell ref="W16:X16"/>
    <mergeCell ref="A13:B13"/>
    <mergeCell ref="A21:B21"/>
    <mergeCell ref="A5:A6"/>
    <mergeCell ref="A7:A8"/>
    <mergeCell ref="A9:A10"/>
    <mergeCell ref="A11:A12"/>
    <mergeCell ref="A19:B19"/>
    <mergeCell ref="A20:B20"/>
    <mergeCell ref="A16:B16"/>
  </mergeCells>
  <conditionalFormatting sqref="E5:E13 AA5:AA13 U5:U13 S5:S13 Q5:Q13 O5:O13 C5:C13 M5:M13 K5:K13 I5:I13 G5:G13 W17:W21 S17:S21 C17:C21 E17:E21 G17:G21 I17:I21 K17:K21 M17:M21 O17:O21 W5:W13 Q17:Q21 U17:U21 Y5:Y13">
    <cfRule type="cellIs" priority="1" dxfId="0" operator="lessThan" stopIfTrue="1">
      <formula>D5*0.7</formula>
    </cfRule>
  </conditionalFormatting>
  <printOptions horizontalCentered="1" verticalCentered="1"/>
  <pageMargins left="0" right="0" top="0" bottom="0" header="0.5118110236220472" footer="0.5118110236220472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75" zoomScaleNormal="75" workbookViewId="0" topLeftCell="A1">
      <selection activeCell="AA13" sqref="AA13"/>
    </sheetView>
  </sheetViews>
  <sheetFormatPr defaultColWidth="9.00390625" defaultRowHeight="13.5"/>
  <cols>
    <col min="1" max="1" width="4.375" style="1" customWidth="1"/>
    <col min="2" max="2" width="5.625" style="1" customWidth="1"/>
    <col min="3" max="3" width="6.625" style="1" customWidth="1"/>
    <col min="4" max="4" width="5.00390625" style="1" customWidth="1"/>
    <col min="5" max="5" width="6.625" style="1" customWidth="1"/>
    <col min="6" max="6" width="5.00390625" style="1" customWidth="1"/>
    <col min="7" max="7" width="6.625" style="1" customWidth="1"/>
    <col min="8" max="8" width="5.00390625" style="1" customWidth="1"/>
    <col min="9" max="9" width="6.625" style="1" customWidth="1"/>
    <col min="10" max="10" width="5.00390625" style="1" customWidth="1"/>
    <col min="11" max="11" width="6.625" style="1" customWidth="1"/>
    <col min="12" max="12" width="5.00390625" style="1" customWidth="1"/>
    <col min="13" max="13" width="6.625" style="1" customWidth="1"/>
    <col min="14" max="14" width="5.00390625" style="1" customWidth="1"/>
    <col min="15" max="15" width="6.625" style="1" customWidth="1"/>
    <col min="16" max="16" width="5.00390625" style="1" customWidth="1"/>
    <col min="17" max="17" width="6.625" style="1" customWidth="1"/>
    <col min="18" max="18" width="5.00390625" style="1" customWidth="1"/>
    <col min="19" max="19" width="6.625" style="1" customWidth="1"/>
    <col min="20" max="20" width="5.00390625" style="1" customWidth="1"/>
    <col min="21" max="21" width="6.625" style="1" customWidth="1"/>
    <col min="22" max="22" width="5.00390625" style="1" customWidth="1"/>
    <col min="23" max="23" width="6.625" style="1" customWidth="1"/>
    <col min="24" max="24" width="5.00390625" style="1" customWidth="1"/>
    <col min="25" max="25" width="6.625" style="1" customWidth="1"/>
    <col min="26" max="26" width="5.00390625" style="1" customWidth="1"/>
    <col min="27" max="27" width="6.625" style="1" customWidth="1"/>
    <col min="28" max="28" width="5.00390625" style="0" customWidth="1"/>
  </cols>
  <sheetData>
    <row r="1" ht="14.25">
      <c r="A1" s="2" t="s">
        <v>60</v>
      </c>
    </row>
    <row r="2" ht="6" customHeight="1">
      <c r="A2" s="3"/>
    </row>
    <row r="3" ht="17.25">
      <c r="A3" s="4" t="s">
        <v>14</v>
      </c>
    </row>
    <row r="4" spans="1:28" s="5" customFormat="1" ht="64.5" customHeight="1">
      <c r="A4" s="84"/>
      <c r="B4" s="84"/>
      <c r="C4" s="80" t="s">
        <v>4</v>
      </c>
      <c r="D4" s="81"/>
      <c r="E4" s="80" t="s">
        <v>3</v>
      </c>
      <c r="F4" s="81"/>
      <c r="G4" s="80" t="s">
        <v>7</v>
      </c>
      <c r="H4" s="81"/>
      <c r="I4" s="80" t="s">
        <v>8</v>
      </c>
      <c r="J4" s="81"/>
      <c r="K4" s="80" t="s">
        <v>9</v>
      </c>
      <c r="L4" s="81"/>
      <c r="M4" s="80" t="s">
        <v>48</v>
      </c>
      <c r="N4" s="81"/>
      <c r="O4" s="80" t="s">
        <v>17</v>
      </c>
      <c r="P4" s="81"/>
      <c r="Q4" s="80" t="s">
        <v>18</v>
      </c>
      <c r="R4" s="81"/>
      <c r="S4" s="80" t="s">
        <v>19</v>
      </c>
      <c r="T4" s="81"/>
      <c r="U4" s="80" t="s">
        <v>20</v>
      </c>
      <c r="V4" s="81"/>
      <c r="W4" s="80" t="s">
        <v>5</v>
      </c>
      <c r="X4" s="81"/>
      <c r="Y4" s="80" t="s">
        <v>6</v>
      </c>
      <c r="Z4" s="81"/>
      <c r="AA4" s="50" t="s">
        <v>13</v>
      </c>
      <c r="AB4" s="51"/>
    </row>
    <row r="5" spans="1:28" ht="30" customHeight="1">
      <c r="A5" s="87" t="s">
        <v>0</v>
      </c>
      <c r="B5" s="6" t="s">
        <v>1</v>
      </c>
      <c r="C5" s="30">
        <v>11</v>
      </c>
      <c r="D5" s="10">
        <v>15</v>
      </c>
      <c r="E5" s="30">
        <v>11</v>
      </c>
      <c r="F5" s="10">
        <v>15</v>
      </c>
      <c r="G5" s="27">
        <v>21</v>
      </c>
      <c r="H5" s="10">
        <v>30</v>
      </c>
      <c r="I5" s="27">
        <v>7</v>
      </c>
      <c r="J5" s="10">
        <v>10</v>
      </c>
      <c r="K5" s="27">
        <v>14</v>
      </c>
      <c r="L5" s="10">
        <v>20</v>
      </c>
      <c r="M5" s="27">
        <v>7</v>
      </c>
      <c r="N5" s="10">
        <v>10</v>
      </c>
      <c r="O5" s="27">
        <v>14</v>
      </c>
      <c r="P5" s="10">
        <v>20</v>
      </c>
      <c r="Q5" s="27">
        <v>7</v>
      </c>
      <c r="R5" s="10">
        <v>10</v>
      </c>
      <c r="S5" s="27">
        <v>14</v>
      </c>
      <c r="T5" s="10">
        <v>20</v>
      </c>
      <c r="U5" s="27">
        <v>7</v>
      </c>
      <c r="V5" s="10">
        <v>10</v>
      </c>
      <c r="W5" s="27">
        <v>14</v>
      </c>
      <c r="X5" s="10">
        <v>20</v>
      </c>
      <c r="Y5" s="27">
        <v>14</v>
      </c>
      <c r="Z5" s="10">
        <v>20</v>
      </c>
      <c r="AA5" s="48">
        <f>IF(COUNTA(C5,E5,G5,I5,K5,M5,O5,Q5,S5,U5,W5,Y5)&gt;0,C5+E5+G5+I5+K5+M5+O5+Q5+S5+U5+W5+Y5,"")</f>
        <v>141</v>
      </c>
      <c r="AB5" s="17">
        <f>SUM(D5,F5,H5,J5,L5,N5,P5,R5,T5,V5,X5,Z5)</f>
        <v>200</v>
      </c>
    </row>
    <row r="6" spans="1:28" ht="30" customHeight="1">
      <c r="A6" s="87"/>
      <c r="B6" s="6" t="s">
        <v>2</v>
      </c>
      <c r="C6" s="30">
        <v>11</v>
      </c>
      <c r="D6" s="10">
        <v>15</v>
      </c>
      <c r="E6" s="30">
        <v>11</v>
      </c>
      <c r="F6" s="10">
        <v>15</v>
      </c>
      <c r="G6" s="27">
        <v>21</v>
      </c>
      <c r="H6" s="10">
        <v>30</v>
      </c>
      <c r="I6" s="27">
        <v>6</v>
      </c>
      <c r="J6" s="10">
        <v>10</v>
      </c>
      <c r="K6" s="27">
        <v>14</v>
      </c>
      <c r="L6" s="10">
        <v>20</v>
      </c>
      <c r="M6" s="27">
        <v>6</v>
      </c>
      <c r="N6" s="10">
        <v>10</v>
      </c>
      <c r="O6" s="27">
        <v>13</v>
      </c>
      <c r="P6" s="10">
        <v>20</v>
      </c>
      <c r="Q6" s="27">
        <v>6</v>
      </c>
      <c r="R6" s="10">
        <v>10</v>
      </c>
      <c r="S6" s="27">
        <v>14</v>
      </c>
      <c r="T6" s="10">
        <v>20</v>
      </c>
      <c r="U6" s="27">
        <v>6</v>
      </c>
      <c r="V6" s="10">
        <v>10</v>
      </c>
      <c r="W6" s="27">
        <v>13</v>
      </c>
      <c r="X6" s="10">
        <v>20</v>
      </c>
      <c r="Y6" s="27">
        <v>14</v>
      </c>
      <c r="Z6" s="10">
        <v>20</v>
      </c>
      <c r="AA6" s="48">
        <f aca="true" t="shared" si="0" ref="AA6:AA12">IF(COUNTA(C6,E6,G6,I6,K6,M6,O6,Q6,S6,U6,W6,Y6)&gt;0,C6+E6+G6+I6+K6+M6+O6+Q6+S6+U6+W6+Y6,"")</f>
        <v>135</v>
      </c>
      <c r="AB6" s="17">
        <f aca="true" t="shared" si="1" ref="AB6:AB11">SUM(D6,F6,H6,J6,L6,N6,P6,R6,T6,V6,X6,Z6)</f>
        <v>200</v>
      </c>
    </row>
    <row r="7" spans="1:28" ht="30" customHeight="1">
      <c r="A7" s="87" t="s">
        <v>10</v>
      </c>
      <c r="B7" s="6" t="s">
        <v>1</v>
      </c>
      <c r="C7" s="30">
        <v>11</v>
      </c>
      <c r="D7" s="10">
        <v>15</v>
      </c>
      <c r="E7" s="30">
        <v>11</v>
      </c>
      <c r="F7" s="10">
        <v>15</v>
      </c>
      <c r="G7" s="27">
        <v>21</v>
      </c>
      <c r="H7" s="10">
        <v>30</v>
      </c>
      <c r="I7" s="27">
        <v>7</v>
      </c>
      <c r="J7" s="10">
        <v>10</v>
      </c>
      <c r="K7" s="27">
        <v>13</v>
      </c>
      <c r="L7" s="10">
        <v>20</v>
      </c>
      <c r="M7" s="27">
        <v>7</v>
      </c>
      <c r="N7" s="10">
        <v>10</v>
      </c>
      <c r="O7" s="27">
        <v>14</v>
      </c>
      <c r="P7" s="10">
        <v>20</v>
      </c>
      <c r="Q7" s="27">
        <v>7</v>
      </c>
      <c r="R7" s="10">
        <v>10</v>
      </c>
      <c r="S7" s="27">
        <v>14</v>
      </c>
      <c r="T7" s="10">
        <v>20</v>
      </c>
      <c r="U7" s="27">
        <v>7</v>
      </c>
      <c r="V7" s="10">
        <v>10</v>
      </c>
      <c r="W7" s="27">
        <v>14</v>
      </c>
      <c r="X7" s="10">
        <v>20</v>
      </c>
      <c r="Y7" s="27">
        <v>14</v>
      </c>
      <c r="Z7" s="10">
        <v>20</v>
      </c>
      <c r="AA7" s="48">
        <f t="shared" si="0"/>
        <v>140</v>
      </c>
      <c r="AB7" s="17">
        <f t="shared" si="1"/>
        <v>200</v>
      </c>
    </row>
    <row r="8" spans="1:28" ht="30" customHeight="1">
      <c r="A8" s="87"/>
      <c r="B8" s="6" t="s">
        <v>2</v>
      </c>
      <c r="C8" s="30">
        <v>11</v>
      </c>
      <c r="D8" s="10">
        <v>15</v>
      </c>
      <c r="E8" s="30">
        <v>11</v>
      </c>
      <c r="F8" s="10">
        <v>15</v>
      </c>
      <c r="G8" s="27">
        <v>21</v>
      </c>
      <c r="H8" s="10">
        <v>30</v>
      </c>
      <c r="I8" s="27">
        <v>6</v>
      </c>
      <c r="J8" s="10">
        <v>10</v>
      </c>
      <c r="K8" s="27">
        <v>14</v>
      </c>
      <c r="L8" s="10">
        <v>20</v>
      </c>
      <c r="M8" s="27">
        <v>6</v>
      </c>
      <c r="N8" s="10">
        <v>10</v>
      </c>
      <c r="O8" s="27">
        <v>13</v>
      </c>
      <c r="P8" s="10">
        <v>20</v>
      </c>
      <c r="Q8" s="27">
        <v>6</v>
      </c>
      <c r="R8" s="10">
        <v>10</v>
      </c>
      <c r="S8" s="27">
        <v>14</v>
      </c>
      <c r="T8" s="10">
        <v>20</v>
      </c>
      <c r="U8" s="27">
        <v>6</v>
      </c>
      <c r="V8" s="10">
        <v>10</v>
      </c>
      <c r="W8" s="27">
        <v>13</v>
      </c>
      <c r="X8" s="10">
        <v>20</v>
      </c>
      <c r="Y8" s="27">
        <v>14</v>
      </c>
      <c r="Z8" s="10">
        <v>20</v>
      </c>
      <c r="AA8" s="48">
        <f t="shared" si="0"/>
        <v>135</v>
      </c>
      <c r="AB8" s="17">
        <f t="shared" si="1"/>
        <v>200</v>
      </c>
    </row>
    <row r="9" spans="1:28" ht="30" customHeight="1">
      <c r="A9" s="87" t="s">
        <v>11</v>
      </c>
      <c r="B9" s="6" t="s">
        <v>1</v>
      </c>
      <c r="C9" s="30">
        <v>11</v>
      </c>
      <c r="D9" s="10">
        <v>15</v>
      </c>
      <c r="E9" s="30">
        <v>11</v>
      </c>
      <c r="F9" s="10">
        <v>15</v>
      </c>
      <c r="G9" s="27">
        <v>21</v>
      </c>
      <c r="H9" s="10">
        <v>30</v>
      </c>
      <c r="I9" s="27">
        <v>7</v>
      </c>
      <c r="J9" s="10">
        <v>10</v>
      </c>
      <c r="K9" s="27">
        <v>14</v>
      </c>
      <c r="L9" s="10">
        <v>20</v>
      </c>
      <c r="M9" s="27">
        <v>7</v>
      </c>
      <c r="N9" s="10">
        <v>10</v>
      </c>
      <c r="O9" s="27">
        <v>14</v>
      </c>
      <c r="P9" s="10">
        <v>20</v>
      </c>
      <c r="Q9" s="27">
        <v>7</v>
      </c>
      <c r="R9" s="10">
        <v>10</v>
      </c>
      <c r="S9" s="27">
        <v>14</v>
      </c>
      <c r="T9" s="10">
        <v>20</v>
      </c>
      <c r="U9" s="27">
        <v>7</v>
      </c>
      <c r="V9" s="10">
        <v>10</v>
      </c>
      <c r="W9" s="27">
        <v>14</v>
      </c>
      <c r="X9" s="10">
        <v>20</v>
      </c>
      <c r="Y9" s="27">
        <v>14</v>
      </c>
      <c r="Z9" s="10">
        <v>20</v>
      </c>
      <c r="AA9" s="48">
        <f t="shared" si="0"/>
        <v>141</v>
      </c>
      <c r="AB9" s="17">
        <f t="shared" si="1"/>
        <v>200</v>
      </c>
    </row>
    <row r="10" spans="1:28" ht="30" customHeight="1">
      <c r="A10" s="87"/>
      <c r="B10" s="6" t="s">
        <v>2</v>
      </c>
      <c r="C10" s="30">
        <v>11</v>
      </c>
      <c r="D10" s="10">
        <v>15</v>
      </c>
      <c r="E10" s="30">
        <v>11</v>
      </c>
      <c r="F10" s="10">
        <v>15</v>
      </c>
      <c r="G10" s="27">
        <v>21</v>
      </c>
      <c r="H10" s="10">
        <v>30</v>
      </c>
      <c r="I10" s="27">
        <v>6</v>
      </c>
      <c r="J10" s="10">
        <v>10</v>
      </c>
      <c r="K10" s="27">
        <v>14</v>
      </c>
      <c r="L10" s="10">
        <v>20</v>
      </c>
      <c r="M10" s="27">
        <v>6</v>
      </c>
      <c r="N10" s="10">
        <v>10</v>
      </c>
      <c r="O10" s="27">
        <v>13</v>
      </c>
      <c r="P10" s="10">
        <v>20</v>
      </c>
      <c r="Q10" s="27">
        <v>6</v>
      </c>
      <c r="R10" s="10">
        <v>10</v>
      </c>
      <c r="S10" s="27">
        <v>14</v>
      </c>
      <c r="T10" s="10">
        <v>20</v>
      </c>
      <c r="U10" s="27">
        <v>6</v>
      </c>
      <c r="V10" s="10">
        <v>10</v>
      </c>
      <c r="W10" s="27">
        <v>13</v>
      </c>
      <c r="X10" s="10">
        <v>20</v>
      </c>
      <c r="Y10" s="27">
        <v>14</v>
      </c>
      <c r="Z10" s="10">
        <v>20</v>
      </c>
      <c r="AA10" s="48">
        <f>IF(COUNTA(C10,E10,G10,I10,K10,M10,O10,Q10,S10,U10,W10,Y10)&gt;0,C10+E10+G10+I10+K10+M10+O10+Q10+S10+U10+W10+Y10,"")</f>
        <v>135</v>
      </c>
      <c r="AB10" s="17">
        <f t="shared" si="1"/>
        <v>200</v>
      </c>
    </row>
    <row r="11" spans="1:28" ht="30" customHeight="1">
      <c r="A11" s="87" t="s">
        <v>12</v>
      </c>
      <c r="B11" s="6" t="s">
        <v>1</v>
      </c>
      <c r="C11" s="30">
        <v>11</v>
      </c>
      <c r="D11" s="10">
        <v>15</v>
      </c>
      <c r="E11" s="30">
        <v>11</v>
      </c>
      <c r="F11" s="10">
        <v>15</v>
      </c>
      <c r="G11" s="27">
        <v>21</v>
      </c>
      <c r="H11" s="10">
        <v>30</v>
      </c>
      <c r="I11" s="27">
        <v>7</v>
      </c>
      <c r="J11" s="10">
        <v>10</v>
      </c>
      <c r="K11" s="27">
        <v>14</v>
      </c>
      <c r="L11" s="10">
        <v>20</v>
      </c>
      <c r="M11" s="27">
        <v>7</v>
      </c>
      <c r="N11" s="10">
        <v>10</v>
      </c>
      <c r="O11" s="27">
        <v>14</v>
      </c>
      <c r="P11" s="10">
        <v>20</v>
      </c>
      <c r="Q11" s="27">
        <v>7</v>
      </c>
      <c r="R11" s="10">
        <v>10</v>
      </c>
      <c r="S11" s="27">
        <v>14</v>
      </c>
      <c r="T11" s="10">
        <v>20</v>
      </c>
      <c r="U11" s="27">
        <v>7</v>
      </c>
      <c r="V11" s="10">
        <v>10</v>
      </c>
      <c r="W11" s="27">
        <v>14</v>
      </c>
      <c r="X11" s="10">
        <v>20</v>
      </c>
      <c r="Y11" s="27">
        <v>14</v>
      </c>
      <c r="Z11" s="10">
        <v>20</v>
      </c>
      <c r="AA11" s="48">
        <f t="shared" si="0"/>
        <v>141</v>
      </c>
      <c r="AB11" s="17">
        <f t="shared" si="1"/>
        <v>200</v>
      </c>
    </row>
    <row r="12" spans="1:28" ht="30" customHeight="1" thickBot="1">
      <c r="A12" s="88"/>
      <c r="B12" s="7" t="s">
        <v>2</v>
      </c>
      <c r="C12" s="31">
        <v>11</v>
      </c>
      <c r="D12" s="11">
        <v>15</v>
      </c>
      <c r="E12" s="31">
        <v>11</v>
      </c>
      <c r="F12" s="11">
        <v>15</v>
      </c>
      <c r="G12" s="28">
        <v>21</v>
      </c>
      <c r="H12" s="11">
        <v>30</v>
      </c>
      <c r="I12" s="28">
        <v>6</v>
      </c>
      <c r="J12" s="11">
        <v>10</v>
      </c>
      <c r="K12" s="28">
        <v>14</v>
      </c>
      <c r="L12" s="11">
        <v>20</v>
      </c>
      <c r="M12" s="28">
        <v>6</v>
      </c>
      <c r="N12" s="11">
        <v>10</v>
      </c>
      <c r="O12" s="28">
        <v>13</v>
      </c>
      <c r="P12" s="11">
        <v>20</v>
      </c>
      <c r="Q12" s="28">
        <v>6</v>
      </c>
      <c r="R12" s="11">
        <v>10</v>
      </c>
      <c r="S12" s="28">
        <v>14</v>
      </c>
      <c r="T12" s="11">
        <v>20</v>
      </c>
      <c r="U12" s="28">
        <v>6</v>
      </c>
      <c r="V12" s="11">
        <v>10</v>
      </c>
      <c r="W12" s="28">
        <v>13</v>
      </c>
      <c r="X12" s="11">
        <v>20</v>
      </c>
      <c r="Y12" s="28">
        <v>14</v>
      </c>
      <c r="Z12" s="11">
        <v>20</v>
      </c>
      <c r="AA12" s="48">
        <f t="shared" si="0"/>
        <v>135</v>
      </c>
      <c r="AB12" s="18">
        <f>SUM(D12,F12,H12,J12,L12,N12,P12,R12,T12,V12,X12,Z12)</f>
        <v>200</v>
      </c>
    </row>
    <row r="13" spans="1:28" ht="30" customHeight="1" thickBot="1" thickTop="1">
      <c r="A13" s="85" t="s">
        <v>16</v>
      </c>
      <c r="B13" s="86"/>
      <c r="C13" s="32">
        <f>IF(ISERROR(SUM(C5:C12)/COUNTA(C5:C12)),"",SUM(C5:C12)/COUNTA(C5:C12))</f>
        <v>11</v>
      </c>
      <c r="D13" s="12">
        <v>15</v>
      </c>
      <c r="E13" s="29">
        <f>IF(ISERROR(SUM(E5:E12)/COUNTA(E5:E12)),"",SUM(E5:E12)/COUNTA(E5:E12))</f>
        <v>11</v>
      </c>
      <c r="F13" s="12">
        <v>15</v>
      </c>
      <c r="G13" s="29">
        <f>IF(ISERROR(SUM(G5:G12)/COUNTA(G5:G12)),"",SUM(G5:G12)/COUNTA(G5:G12))</f>
        <v>21</v>
      </c>
      <c r="H13" s="12">
        <v>30</v>
      </c>
      <c r="I13" s="29">
        <f>IF(ISERROR(SUM(I5:I12)/COUNTA(I5:I12)),"",SUM(I5:I12)/COUNTA(I5:I12))</f>
        <v>6.5</v>
      </c>
      <c r="J13" s="12">
        <v>10</v>
      </c>
      <c r="K13" s="29">
        <f>IF(ISERROR(SUM(K5:K12)/COUNTA(K5:K12)),"",SUM(K5:K12)/COUNTA(K5:K12))</f>
        <v>13.875</v>
      </c>
      <c r="L13" s="12">
        <v>20</v>
      </c>
      <c r="M13" s="29">
        <f>IF(ISERROR(SUM(M5:M12)/COUNTA(M5:M12)),"",SUM(M5:M12)/COUNTA(M5:M12))</f>
        <v>6.5</v>
      </c>
      <c r="N13" s="12">
        <v>10</v>
      </c>
      <c r="O13" s="29">
        <f>IF(ISERROR(SUM(O5:O12)/COUNTA(O5:O12)),"",SUM(O5:O12)/COUNTA(O5:O12))</f>
        <v>13.5</v>
      </c>
      <c r="P13" s="12">
        <v>20</v>
      </c>
      <c r="Q13" s="29">
        <f>IF(ISERROR(SUM(Q5:Q12)/COUNTA(Q5:Q12)),"",SUM(Q5:Q12)/COUNTA(Q5:Q12))</f>
        <v>6.5</v>
      </c>
      <c r="R13" s="12">
        <v>10</v>
      </c>
      <c r="S13" s="29">
        <f>IF(ISERROR(SUM(S5:S12)/COUNTA(S5:S12)),"",SUM(S5:S12)/COUNTA(S5:S12))</f>
        <v>14</v>
      </c>
      <c r="T13" s="12">
        <v>20</v>
      </c>
      <c r="U13" s="29">
        <f>IF(ISERROR(SUM(U5:U12)/COUNTA(U5:U12)),"",SUM(U5:U12)/COUNTA(U5:U12))</f>
        <v>6.5</v>
      </c>
      <c r="V13" s="26">
        <v>10</v>
      </c>
      <c r="W13" s="29">
        <f>IF(ISERROR(SUM(W5:W12)/COUNTA(W5:W12)),"",SUM(W5:W12)/COUNTA(W5:W12))</f>
        <v>13.5</v>
      </c>
      <c r="X13" s="12">
        <v>20</v>
      </c>
      <c r="Y13" s="29">
        <f>IF(ISERROR(SUM(Y5:Y12)/COUNTA(Y5:Y12)),"",SUM(Y5:Y12)/COUNTA(Y5:Y12))</f>
        <v>14</v>
      </c>
      <c r="Z13" s="12">
        <v>20</v>
      </c>
      <c r="AA13" s="29">
        <f>IF((C14+E14+G14+I14+K14+M14+O14+Q14+S14+U14+W14+Y14)&gt;0,N(C13)+N(E13)+N(G13)+N(I13)+N(K13)+N(M13)+N(O13)+N(Q13)+N(S13)+N(U13)+N(W13)+N(Y13),"")</f>
        <v>137.875</v>
      </c>
      <c r="AB13" s="19">
        <f>D13+F13+H13+J13+L13+N13+P13+R13+T13+V13+X13+Z13</f>
        <v>200</v>
      </c>
    </row>
    <row r="14" spans="3:25" ht="6" customHeight="1" thickTop="1">
      <c r="C14" s="16">
        <f>IF(COUNTA(C5:C12)&gt;0,1,0)</f>
        <v>1</v>
      </c>
      <c r="D14" s="14"/>
      <c r="E14" s="16">
        <f aca="true" t="shared" si="2" ref="E14:Y14">IF(COUNTA(E5:E12)&gt;0,1,0)</f>
        <v>1</v>
      </c>
      <c r="F14" s="14"/>
      <c r="G14" s="16">
        <f t="shared" si="2"/>
        <v>1</v>
      </c>
      <c r="H14" s="14"/>
      <c r="I14" s="16">
        <f t="shared" si="2"/>
        <v>1</v>
      </c>
      <c r="J14" s="14"/>
      <c r="K14" s="16">
        <f t="shared" si="2"/>
        <v>1</v>
      </c>
      <c r="L14" s="14"/>
      <c r="M14" s="16">
        <f t="shared" si="2"/>
        <v>1</v>
      </c>
      <c r="N14" s="14"/>
      <c r="O14" s="16">
        <f t="shared" si="2"/>
        <v>1</v>
      </c>
      <c r="P14" s="14"/>
      <c r="Q14" s="16">
        <f t="shared" si="2"/>
        <v>1</v>
      </c>
      <c r="R14" s="14"/>
      <c r="S14" s="16">
        <f t="shared" si="2"/>
        <v>1</v>
      </c>
      <c r="T14" s="14"/>
      <c r="U14" s="16">
        <f t="shared" si="2"/>
        <v>1</v>
      </c>
      <c r="V14" s="14"/>
      <c r="W14" s="16">
        <f t="shared" si="2"/>
        <v>1</v>
      </c>
      <c r="X14" s="14"/>
      <c r="Y14" s="16">
        <f t="shared" si="2"/>
        <v>1</v>
      </c>
    </row>
    <row r="15" ht="17.25">
      <c r="A15" s="4" t="s">
        <v>15</v>
      </c>
    </row>
    <row r="16" spans="1:24" s="5" customFormat="1" ht="64.5" customHeight="1">
      <c r="A16" s="84"/>
      <c r="B16" s="84"/>
      <c r="C16" s="80" t="s">
        <v>41</v>
      </c>
      <c r="D16" s="81"/>
      <c r="E16" s="80" t="s">
        <v>50</v>
      </c>
      <c r="F16" s="81"/>
      <c r="G16" s="80" t="s">
        <v>51</v>
      </c>
      <c r="H16" s="81"/>
      <c r="I16" s="80" t="s">
        <v>40</v>
      </c>
      <c r="J16" s="81"/>
      <c r="K16" s="80" t="s">
        <v>52</v>
      </c>
      <c r="L16" s="81"/>
      <c r="M16" s="80" t="s">
        <v>44</v>
      </c>
      <c r="N16" s="81"/>
      <c r="O16" s="80" t="s">
        <v>45</v>
      </c>
      <c r="P16" s="81"/>
      <c r="Q16" s="80" t="s">
        <v>46</v>
      </c>
      <c r="R16" s="81"/>
      <c r="S16" s="80" t="s">
        <v>47</v>
      </c>
      <c r="T16" s="81"/>
      <c r="U16" s="80" t="s">
        <v>49</v>
      </c>
      <c r="V16" s="81"/>
      <c r="W16" s="50" t="s">
        <v>13</v>
      </c>
      <c r="X16" s="51"/>
    </row>
    <row r="17" spans="1:27" ht="30" customHeight="1">
      <c r="A17" s="82">
        <v>1</v>
      </c>
      <c r="B17" s="83"/>
      <c r="C17" s="30">
        <v>21</v>
      </c>
      <c r="D17" s="10">
        <v>30</v>
      </c>
      <c r="E17" s="27">
        <v>21</v>
      </c>
      <c r="F17" s="10">
        <v>30</v>
      </c>
      <c r="G17" s="27">
        <v>7</v>
      </c>
      <c r="H17" s="10">
        <v>10</v>
      </c>
      <c r="I17" s="27">
        <v>14</v>
      </c>
      <c r="J17" s="10">
        <v>20</v>
      </c>
      <c r="K17" s="27">
        <v>7</v>
      </c>
      <c r="L17" s="10">
        <v>10</v>
      </c>
      <c r="M17" s="27">
        <v>14</v>
      </c>
      <c r="N17" s="10">
        <v>20</v>
      </c>
      <c r="O17" s="27">
        <v>7</v>
      </c>
      <c r="P17" s="10">
        <v>10</v>
      </c>
      <c r="Q17" s="27">
        <v>14</v>
      </c>
      <c r="R17" s="10">
        <v>20</v>
      </c>
      <c r="S17" s="27">
        <v>7</v>
      </c>
      <c r="T17" s="10">
        <v>10</v>
      </c>
      <c r="U17" s="27">
        <v>28</v>
      </c>
      <c r="V17" s="10">
        <v>40</v>
      </c>
      <c r="W17" s="48">
        <f>IF(COUNTA(C17,E17,G17,I17,K17,M17,O17,Q17,S17,U17)&gt;0,C17+E17+G17+I17+K17+M17+O17+Q17+S17+U17,"")</f>
        <v>140</v>
      </c>
      <c r="X17" s="17">
        <f>SUM(D17,F17,H17,J17,L17,N17,P17,R17,T17,V17)</f>
        <v>200</v>
      </c>
      <c r="Y17"/>
      <c r="Z17"/>
      <c r="AA17"/>
    </row>
    <row r="18" spans="1:27" ht="30" customHeight="1">
      <c r="A18" s="82">
        <v>2</v>
      </c>
      <c r="B18" s="83"/>
      <c r="C18" s="30">
        <v>21</v>
      </c>
      <c r="D18" s="10">
        <v>30</v>
      </c>
      <c r="E18" s="27">
        <v>21</v>
      </c>
      <c r="F18" s="10">
        <v>30</v>
      </c>
      <c r="G18" s="27">
        <v>6</v>
      </c>
      <c r="H18" s="10">
        <v>10</v>
      </c>
      <c r="I18" s="27">
        <v>14</v>
      </c>
      <c r="J18" s="10">
        <v>20</v>
      </c>
      <c r="K18" s="27">
        <v>6</v>
      </c>
      <c r="L18" s="10">
        <v>10</v>
      </c>
      <c r="M18" s="27">
        <v>13</v>
      </c>
      <c r="N18" s="10">
        <v>20</v>
      </c>
      <c r="O18" s="27">
        <v>6</v>
      </c>
      <c r="P18" s="10">
        <v>10</v>
      </c>
      <c r="Q18" s="27">
        <v>13</v>
      </c>
      <c r="R18" s="10">
        <v>20</v>
      </c>
      <c r="S18" s="27">
        <v>6</v>
      </c>
      <c r="T18" s="10">
        <v>10</v>
      </c>
      <c r="U18" s="27">
        <v>27</v>
      </c>
      <c r="V18" s="10">
        <v>40</v>
      </c>
      <c r="W18" s="48">
        <f>IF(COUNTA(C18,E18,G18,I18,K18,M18,O18,Q18,S18,U18)&gt;0,C18+E18+G18+I18+K18+M18+O18+Q18+S18+U18,"")</f>
        <v>133</v>
      </c>
      <c r="X18" s="17">
        <f>SUM(D18,F18,H18,J18,L18,N18,P18,R18,T18,V18)</f>
        <v>200</v>
      </c>
      <c r="Y18"/>
      <c r="Z18"/>
      <c r="AA18"/>
    </row>
    <row r="19" spans="1:27" ht="30" customHeight="1">
      <c r="A19" s="82">
        <v>3</v>
      </c>
      <c r="B19" s="83"/>
      <c r="C19" s="30">
        <v>21</v>
      </c>
      <c r="D19" s="10">
        <v>30</v>
      </c>
      <c r="E19" s="27">
        <v>21</v>
      </c>
      <c r="F19" s="10">
        <v>30</v>
      </c>
      <c r="G19" s="27">
        <v>7</v>
      </c>
      <c r="H19" s="10">
        <v>10</v>
      </c>
      <c r="I19" s="27">
        <v>14</v>
      </c>
      <c r="J19" s="10">
        <v>20</v>
      </c>
      <c r="K19" s="27">
        <v>7</v>
      </c>
      <c r="L19" s="10">
        <v>10</v>
      </c>
      <c r="M19" s="27">
        <v>14</v>
      </c>
      <c r="N19" s="10">
        <v>20</v>
      </c>
      <c r="O19" s="27">
        <v>7</v>
      </c>
      <c r="P19" s="10">
        <v>10</v>
      </c>
      <c r="Q19" s="27">
        <v>14</v>
      </c>
      <c r="R19" s="10">
        <v>20</v>
      </c>
      <c r="S19" s="27">
        <v>7</v>
      </c>
      <c r="T19" s="10">
        <v>10</v>
      </c>
      <c r="U19" s="27">
        <v>28</v>
      </c>
      <c r="V19" s="10">
        <v>40</v>
      </c>
      <c r="W19" s="48">
        <f>IF(COUNTA(C19,E19,G19,I19,K19,M19,O19,Q19,S19,U19)&gt;0,C19+E19+G19+I19+K19+M19+O19+Q19+S19+U19,"")</f>
        <v>140</v>
      </c>
      <c r="X19" s="17">
        <f>SUM(D19,F19,H19,J19,L19,N19,P19,R19,T19,V19)</f>
        <v>200</v>
      </c>
      <c r="Y19"/>
      <c r="Z19"/>
      <c r="AA19"/>
    </row>
    <row r="20" spans="1:27" ht="30" customHeight="1" thickBot="1">
      <c r="A20" s="82">
        <v>4</v>
      </c>
      <c r="B20" s="83"/>
      <c r="C20" s="31">
        <v>21</v>
      </c>
      <c r="D20" s="11">
        <v>30</v>
      </c>
      <c r="E20" s="28">
        <v>21</v>
      </c>
      <c r="F20" s="11">
        <v>30</v>
      </c>
      <c r="G20" s="28">
        <v>6</v>
      </c>
      <c r="H20" s="11">
        <v>10</v>
      </c>
      <c r="I20" s="28">
        <v>14</v>
      </c>
      <c r="J20" s="11">
        <v>20</v>
      </c>
      <c r="K20" s="28">
        <v>6</v>
      </c>
      <c r="L20" s="11">
        <v>10</v>
      </c>
      <c r="M20" s="28">
        <v>13</v>
      </c>
      <c r="N20" s="11">
        <v>20</v>
      </c>
      <c r="O20" s="28">
        <v>6</v>
      </c>
      <c r="P20" s="11">
        <v>10</v>
      </c>
      <c r="Q20" s="28">
        <v>13</v>
      </c>
      <c r="R20" s="11">
        <v>20</v>
      </c>
      <c r="S20" s="28">
        <v>6</v>
      </c>
      <c r="T20" s="11">
        <v>10</v>
      </c>
      <c r="U20" s="28">
        <v>27</v>
      </c>
      <c r="V20" s="11">
        <v>40</v>
      </c>
      <c r="W20" s="49">
        <f>IF(COUNTA(C20,E20,G20,I20,K20,M20,O20,Q20,S20,U20)&gt;0,C20+E20+G20+I20+K20+M20+O20+Q20+S20+U20,"")</f>
        <v>133</v>
      </c>
      <c r="X20" s="17">
        <f>SUM(D20,F20,H20,J20,L20,N20,P20,R20,T20,V20)</f>
        <v>200</v>
      </c>
      <c r="Y20"/>
      <c r="Z20"/>
      <c r="AA20"/>
    </row>
    <row r="21" spans="1:27" ht="30" customHeight="1" thickBot="1" thickTop="1">
      <c r="A21" s="85" t="s">
        <v>16</v>
      </c>
      <c r="B21" s="86"/>
      <c r="C21" s="32">
        <f>IF(ISERROR(SUM(C17:C20)/COUNTA(C17:C20)),"",SUM(C17:C20)/COUNTA(C17:C20))</f>
        <v>21</v>
      </c>
      <c r="D21" s="12">
        <v>30</v>
      </c>
      <c r="E21" s="29">
        <f>IF(ISERROR(SUM(E17:E20)/COUNTA(E17:E20)),"",SUM(E17:E20)/COUNTA(E17:E20))</f>
        <v>21</v>
      </c>
      <c r="F21" s="12">
        <v>30</v>
      </c>
      <c r="G21" s="29">
        <f>IF(ISERROR(SUM(G17:G20)/COUNTA(G17:G20)),"",SUM(G17:G20)/COUNTA(G17:G20))</f>
        <v>6.5</v>
      </c>
      <c r="H21" s="12">
        <v>10</v>
      </c>
      <c r="I21" s="29">
        <f>IF(ISERROR(SUM(I17:I20)/COUNTA(I17:I20)),"",SUM(I17:I20)/COUNTA(I17:I20))</f>
        <v>14</v>
      </c>
      <c r="J21" s="12">
        <v>20</v>
      </c>
      <c r="K21" s="29">
        <f>IF(ISERROR(SUM(K17:K20)/COUNTA(K17:K20)),"",SUM(K17:K20)/COUNTA(K17:K20))</f>
        <v>6.5</v>
      </c>
      <c r="L21" s="12">
        <v>10</v>
      </c>
      <c r="M21" s="29">
        <f>IF(ISERROR(SUM(M17:M20)/COUNTA(M17:M20)),"",SUM(M17:M20)/COUNTA(M17:M20))</f>
        <v>13.5</v>
      </c>
      <c r="N21" s="12">
        <v>20</v>
      </c>
      <c r="O21" s="29">
        <f>IF(ISERROR(SUM(O17:O20)/COUNTA(O17:O20)),"",SUM(O17:O20)/COUNTA(O17:O20))</f>
        <v>6.5</v>
      </c>
      <c r="P21" s="12">
        <v>10</v>
      </c>
      <c r="Q21" s="29">
        <f>IF(ISERROR(SUM(Q17:Q20)/COUNTA(Q17:Q20)),"",SUM(Q17:Q20)/COUNTA(Q17:Q20))</f>
        <v>13.5</v>
      </c>
      <c r="R21" s="12">
        <v>20</v>
      </c>
      <c r="S21" s="29">
        <f>IF(ISERROR(SUM(S17:S20)/COUNTA(S17:S20)),"",SUM(S17:S20)/COUNTA(S17:S20))</f>
        <v>6.5</v>
      </c>
      <c r="T21" s="12">
        <v>10</v>
      </c>
      <c r="U21" s="29">
        <f>IF(ISERROR(SUM(U17:U20)/COUNTA(U17:U20)),"",SUM(U17:U20)/COUNTA(U17:U20))</f>
        <v>27.5</v>
      </c>
      <c r="V21" s="12">
        <v>40</v>
      </c>
      <c r="W21" s="29">
        <f>IF((C22+E22+G22+I22+K22+M22+O22+Q22+S22+U22)&gt;0,N(C21)+N(E21)+N(G21)+N(I21)+N(K21)+N(M21)+N(O21)+N(Q21)+N(S21)+N(U21),"")</f>
        <v>136.5</v>
      </c>
      <c r="X21" s="19">
        <f>D21+F21+H21+J21+L21+N21+P21+R21+T21+V21</f>
        <v>200</v>
      </c>
      <c r="Y21"/>
      <c r="Z21"/>
      <c r="AA21"/>
    </row>
    <row r="22" spans="3:21" ht="14.25" thickTop="1">
      <c r="C22" s="16">
        <f>IF(COUNTA(C17:C20)&gt;0,1,0)</f>
        <v>1</v>
      </c>
      <c r="D22" s="16"/>
      <c r="E22" s="16">
        <f aca="true" t="shared" si="3" ref="E22:U22">IF(COUNTA(E17:E20)&gt;0,1,0)</f>
        <v>1</v>
      </c>
      <c r="F22" s="16"/>
      <c r="G22" s="16">
        <f t="shared" si="3"/>
        <v>1</v>
      </c>
      <c r="H22" s="16"/>
      <c r="I22" s="16">
        <f t="shared" si="3"/>
        <v>1</v>
      </c>
      <c r="J22" s="16"/>
      <c r="K22" s="16">
        <f t="shared" si="3"/>
        <v>1</v>
      </c>
      <c r="L22" s="16"/>
      <c r="M22" s="16">
        <f t="shared" si="3"/>
        <v>1</v>
      </c>
      <c r="N22" s="16"/>
      <c r="O22" s="16">
        <f t="shared" si="3"/>
        <v>1</v>
      </c>
      <c r="P22" s="16"/>
      <c r="Q22" s="16">
        <f t="shared" si="3"/>
        <v>1</v>
      </c>
      <c r="R22" s="16"/>
      <c r="S22" s="16">
        <f t="shared" si="3"/>
        <v>1</v>
      </c>
      <c r="T22" s="16"/>
      <c r="U22" s="16">
        <f t="shared" si="3"/>
        <v>1</v>
      </c>
    </row>
  </sheetData>
  <sheetProtection sheet="1" objects="1" scenarios="1"/>
  <mergeCells count="36">
    <mergeCell ref="A13:B13"/>
    <mergeCell ref="A21:B21"/>
    <mergeCell ref="A5:A6"/>
    <mergeCell ref="A7:A8"/>
    <mergeCell ref="A9:A10"/>
    <mergeCell ref="A11:A12"/>
    <mergeCell ref="A19:B19"/>
    <mergeCell ref="A20:B20"/>
    <mergeCell ref="A16:B16"/>
    <mergeCell ref="A4:B4"/>
    <mergeCell ref="C4:D4"/>
    <mergeCell ref="E4:F4"/>
    <mergeCell ref="G4:H4"/>
    <mergeCell ref="W16:X16"/>
    <mergeCell ref="I4:J4"/>
    <mergeCell ref="K4:L4"/>
    <mergeCell ref="M4:N4"/>
    <mergeCell ref="O4:P4"/>
    <mergeCell ref="Q4:R4"/>
    <mergeCell ref="S4:T4"/>
    <mergeCell ref="U4:V4"/>
    <mergeCell ref="W4:X4"/>
    <mergeCell ref="C16:D16"/>
    <mergeCell ref="A17:B17"/>
    <mergeCell ref="A18:B18"/>
    <mergeCell ref="K16:L16"/>
    <mergeCell ref="AA4:AB4"/>
    <mergeCell ref="M16:N16"/>
    <mergeCell ref="O16:P16"/>
    <mergeCell ref="E16:F16"/>
    <mergeCell ref="G16:H16"/>
    <mergeCell ref="I16:J16"/>
    <mergeCell ref="Q16:R16"/>
    <mergeCell ref="S16:T16"/>
    <mergeCell ref="U16:V16"/>
    <mergeCell ref="Y4:Z4"/>
  </mergeCells>
  <conditionalFormatting sqref="C5:C13 W17:W21 G5:G13 I5:I13 K5:K13 M5:M13 Y5:Y13 O5:O13 Q5:Q13 W5:W13 S5:S13 U5:U13 E5:E13 C17:C21 E17:E21 G17:G21 I17:I21 K17:K21 M17:M21 O17:O21 Q17:Q21 S17:S21 U17:U21 AA5:AA13">
    <cfRule type="cellIs" priority="1" dxfId="0" operator="lessThan" stopIfTrue="1">
      <formula>D5*0.7</formula>
    </cfRule>
  </conditionalFormatting>
  <printOptions horizontalCentered="1" verticalCentered="1"/>
  <pageMargins left="0" right="0" top="0" bottom="0" header="0.5118110236220472" footer="0.5118110236220472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2004-12-03T06:32:33Z</cp:lastPrinted>
  <dcterms:created xsi:type="dcterms:W3CDTF">2004-10-07T04:48:32Z</dcterms:created>
  <dcterms:modified xsi:type="dcterms:W3CDTF">2004-12-03T06:33:14Z</dcterms:modified>
  <cp:category/>
  <cp:version/>
  <cp:contentType/>
  <cp:contentStatus/>
</cp:coreProperties>
</file>